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adarfrettir_lokaskjol\"/>
    </mc:Choice>
  </mc:AlternateContent>
  <xr:revisionPtr revIDLastSave="0" documentId="13_ncr:1_{2A9A3243-917E-4023-B974-0F90ADE58E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F19" i="3" l="1"/>
  <c r="F14" i="3"/>
  <c r="E19" i="3"/>
  <c r="E14" i="3"/>
  <c r="E45" i="3"/>
  <c r="E29" i="3" s="1"/>
  <c r="E57" i="3" s="1"/>
  <c r="F29" i="3"/>
  <c r="F57" i="3" s="1"/>
  <c r="G19" i="3"/>
  <c r="G14" i="3"/>
  <c r="G45" i="3"/>
  <c r="F45" i="3"/>
  <c r="H19" i="3" l="1"/>
  <c r="I19" i="3"/>
  <c r="I45" i="3"/>
  <c r="F62" i="3"/>
  <c r="F6" i="3" s="1"/>
  <c r="E62" i="3"/>
  <c r="E6" i="3" s="1"/>
  <c r="G29" i="3"/>
  <c r="H14" i="3"/>
  <c r="H45" i="3"/>
  <c r="I14" i="3"/>
  <c r="F79" i="3" l="1"/>
  <c r="E79" i="3"/>
  <c r="H29" i="3"/>
  <c r="I29" i="3"/>
  <c r="G57" i="3"/>
  <c r="G62" i="3" l="1"/>
  <c r="H57" i="3"/>
  <c r="I57" i="3"/>
  <c r="G6" i="3" l="1"/>
  <c r="G79" i="3" s="1"/>
  <c r="I79" i="3" s="1"/>
  <c r="I62" i="3"/>
  <c r="H62" i="3"/>
  <c r="H6" i="3" l="1"/>
  <c r="H79" i="3" s="1"/>
  <c r="I6" i="3"/>
</calcChain>
</file>

<file path=xl/sharedStrings.xml><?xml version="1.0" encoding="utf-8"?>
<sst xmlns="http://schemas.openxmlformats.org/spreadsheetml/2006/main" count="86" uniqueCount="86">
  <si>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</si>
  <si>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</si>
  <si>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</si>
  <si>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</si>
  <si>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</si>
  <si>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</si>
  <si>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</si>
  <si>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</si>
  <si>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</si>
  <si>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</si>
  <si>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</si>
  <si>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</si>
  <si>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</si>
  <si>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</si>
  <si>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</si>
  <si>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</si>
  <si>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</si>
  <si>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</si>
  <si>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</si>
  <si>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</si>
  <si>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</si>
  <si>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</si>
  <si>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</si>
  <si>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</si>
  <si>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</si>
  <si>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</si>
  <si>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</si>
  <si>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</si>
  <si>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</si>
  <si>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</si>
  <si>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</si>
  <si>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</si>
  <si>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</si>
  <si>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</si>
  <si>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</si>
  <si>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</si>
  <si>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</si>
  <si>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</si>
  <si>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</si>
  <si>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</si>
  <si>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</si>
  <si>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</si>
  <si>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</si>
  <si>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</si>
  <si>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</si>
  <si>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</si>
  <si>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</si>
  <si>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</si>
  <si>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</si>
  <si>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</si>
  <si>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</si>
  <si>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</si>
  <si>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</si>
  <si>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</si>
  <si>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</si>
  <si>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</si>
  <si>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</si>
  <si>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</si>
  <si>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</si>
  <si>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</si>
  <si>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</si>
  <si>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</si>
  <si>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</si>
  <si>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</si>
  <si>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</si>
  <si>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</si>
  <si>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</si>
  <si>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</si>
  <si>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</si>
  <si>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</si>
  <si>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</si>
  <si>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</si>
  <si>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Þessar tölur eru keyrðar úr grunnum Þjóðskrár og byggja á skráningu einstaklinga eftir sveitarfélögum (húskóða).</t>
  </si>
  <si>
    <t>Stykkishólmsbær</t>
  </si>
  <si>
    <t>Húnabyggð</t>
  </si>
  <si>
    <t>Skagafjörður</t>
  </si>
  <si>
    <t>Langanesbyggð</t>
  </si>
  <si>
    <t>Þingeyjarsveit</t>
  </si>
  <si>
    <t>Fjöldi 
1. des. 2022</t>
  </si>
  <si>
    <t>Fjöldi 
1. des. 2019</t>
  </si>
  <si>
    <t>Fjöldi 
1. des. 2020</t>
  </si>
  <si>
    <t>Fjöldi 
1. des. 2021</t>
  </si>
  <si>
    <t>Fjöldi íbúa eftir sveitarfélögum 1.  apríl 2023  (og  samanburður  við íbúatölur 1. desember 2019-2022)</t>
  </si>
  <si>
    <t>Þjóðskrá 11. apríl 2023</t>
  </si>
  <si>
    <t>Fjöldi 
1. apríl 2023</t>
  </si>
  <si>
    <t>Breyting 1. des. 2022 
og 1. apríl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</si>
</sst>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49" fontId="6" fillId="3" borderId="2" xfId="0" applyNumberFormat="1" applyFont="1" applyFill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3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9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8"/>
    <tableColumn id="9" xr3:uid="{090557DC-6C1E-4D16-BE66-909A9CA6422A}" name="Fjöldi _x000a_1. apríl 2023" dataDxfId="7"/>
    <tableColumn id="7" xr3:uid="{27BE3BA6-6E58-4F54-9C72-52B47DFE137B}" name="Breyting 1. des. 2022 _x000a_og 1. apríl 2023"/>
    <tableColumn id="8" xr3:uid="{F19698FF-35A5-4CE5-85CD-8E0E44CA5D1A}" name="í %" totalsRowFunction="sum" totalsRowDxfId="6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I101"/>
  <sheetViews>
    <sheetView tabSelected="1" zoomScale="70" zoomScaleNormal="70" workbookViewId="0">
      <pane xSplit="1" topLeftCell="B1" activePane="topRight" state="frozen"/>
      <selection pane="topRight" activeCell="B21" sqref="B21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 x14ac:dyDescent="0.2">
      <c r="A1" s="1"/>
      <c r="C1" s="2"/>
      <c r="D1" s="2"/>
      <c r="E1" s="3"/>
      <c r="F1" s="3"/>
      <c r="G1" s="3"/>
      <c r="H1" s="4"/>
      <c r="I1" s="3"/>
    </row>
    <row r="2" spans="1:9" ht="18" x14ac:dyDescent="0.25">
      <c r="B2" s="15" t="s">
        <v>82</v>
      </c>
      <c r="C2" s="2"/>
      <c r="D2" s="2"/>
      <c r="E2" s="3"/>
      <c r="F2" s="3"/>
      <c r="G2" s="3"/>
      <c r="H2" s="4"/>
      <c r="I2" s="3"/>
    </row>
    <row r="3" spans="1:9" x14ac:dyDescent="0.2">
      <c r="A3" s="1"/>
      <c r="B3" s="16" t="s">
        <v>83</v>
      </c>
      <c r="C3" s="2"/>
      <c r="D3" s="2"/>
      <c r="E3" s="3"/>
      <c r="F3" s="3"/>
      <c r="G3" s="3"/>
      <c r="H3" s="4"/>
      <c r="I3" s="3"/>
    </row>
    <row r="4" spans="1:9" x14ac:dyDescent="0.2">
      <c r="A4" s="1"/>
      <c r="B4" s="1"/>
      <c r="C4" s="2"/>
      <c r="D4" s="2"/>
      <c r="E4" s="3"/>
      <c r="F4" s="3"/>
      <c r="G4" s="3"/>
      <c r="H4" s="4"/>
      <c r="I4" s="3"/>
    </row>
    <row r="5" spans="1:9" ht="31.5" x14ac:dyDescent="0.25">
      <c r="A5" s="34" t="s">
        <v>0</v>
      </c>
      <c r="B5" s="34" t="s">
        <v>65</v>
      </c>
      <c r="C5" s="33" t="s">
        <v>79</v>
      </c>
      <c r="D5" s="33" t="s">
        <v>80</v>
      </c>
      <c r="E5" s="33" t="s">
        <v>81</v>
      </c>
      <c r="F5" s="33" t="s">
        <v>78</v>
      </c>
      <c r="G5" s="33" t="s">
        <v>84</v>
      </c>
      <c r="H5" s="36" t="s">
        <v>85</v>
      </c>
      <c r="I5" s="35" t="s">
        <v>70</v>
      </c>
    </row>
    <row r="6" spans="1:9" ht="22.5" customHeight="1" x14ac:dyDescent="0.25">
      <c r="A6" s="7" t="s">
        <v>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249223</v>
      </c>
      <c r="H6" s="10">
        <f>Table2[[#This Row],[Fjöldi 
1. apríl 2023]]-Table2[[#This Row],[Fjöldi 
1. des. 2022]]</f>
        <v>2100</v>
      </c>
      <c r="I6" s="11">
        <f t="shared" ref="I6:I37" si="0">G6/F6-1</f>
        <v>8.4977925972087309E-3</v>
      </c>
    </row>
    <row r="7" spans="1:9" ht="15.75" x14ac:dyDescent="0.25">
      <c r="A7" s="17" t="s">
        <v>2</v>
      </c>
      <c r="B7" s="18" t="s">
        <v>66</v>
      </c>
      <c r="C7" s="12">
        <v>131146</v>
      </c>
      <c r="D7" s="12">
        <v>133181</v>
      </c>
      <c r="E7" s="12">
        <v>135681</v>
      </c>
      <c r="F7" s="12">
        <v>139582</v>
      </c>
      <c r="G7">
        <v>141032</v>
      </c>
      <c r="H7" s="19">
        <f>Table2[[#This Row],[Fjöldi 
1. apríl 2023]]-Table2[[#This Row],[Fjöldi 
1. des. 2022]]</f>
        <v>1450</v>
      </c>
      <c r="I7" s="20">
        <f t="shared" si="0"/>
        <v>1.0388158931667446E-2</v>
      </c>
    </row>
    <row r="8" spans="1:9" ht="15.75" x14ac:dyDescent="0.25">
      <c r="A8" s="14">
        <v>1000</v>
      </c>
      <c r="B8" s="18" t="s">
        <v>67</v>
      </c>
      <c r="C8" s="12">
        <v>37936</v>
      </c>
      <c r="D8" s="12">
        <v>38209</v>
      </c>
      <c r="E8" s="12">
        <v>38987</v>
      </c>
      <c r="F8" s="12">
        <v>39797</v>
      </c>
      <c r="G8">
        <v>40018</v>
      </c>
      <c r="H8" s="19">
        <f>Table2[[#This Row],[Fjöldi 
1. apríl 2023]]-Table2[[#This Row],[Fjöldi 
1. des. 2022]]</f>
        <v>221</v>
      </c>
      <c r="I8" s="20">
        <f t="shared" si="0"/>
        <v>5.5531824006833652E-3</v>
      </c>
    </row>
    <row r="9" spans="1:9" ht="15.75" x14ac:dyDescent="0.25">
      <c r="A9" s="14">
        <v>1100</v>
      </c>
      <c r="B9" s="18" t="s">
        <v>3</v>
      </c>
      <c r="C9" s="12">
        <v>4719</v>
      </c>
      <c r="D9" s="12">
        <v>4744</v>
      </c>
      <c r="E9" s="12">
        <v>4728</v>
      </c>
      <c r="F9" s="12">
        <v>4668</v>
      </c>
      <c r="G9">
        <v>4669</v>
      </c>
      <c r="H9" s="19">
        <f>Table2[[#This Row],[Fjöldi 
1. apríl 2023]]-Table2[[#This Row],[Fjöldi 
1. des. 2022]]</f>
        <v>1</v>
      </c>
      <c r="I9" s="20">
        <f t="shared" si="0"/>
        <v>2.1422450728358911E-4</v>
      </c>
    </row>
    <row r="10" spans="1:9" ht="15.75" x14ac:dyDescent="0.25">
      <c r="A10" s="14">
        <v>1300</v>
      </c>
      <c r="B10" s="18" t="s">
        <v>4</v>
      </c>
      <c r="C10" s="12">
        <v>16924</v>
      </c>
      <c r="D10" s="12">
        <v>17668</v>
      </c>
      <c r="E10" s="12">
        <v>18404</v>
      </c>
      <c r="F10" s="12">
        <v>18867</v>
      </c>
      <c r="G10">
        <v>19000</v>
      </c>
      <c r="H10" s="19">
        <f>Table2[[#This Row],[Fjöldi 
1. apríl 2023]]-Table2[[#This Row],[Fjöldi 
1. des. 2022]]</f>
        <v>133</v>
      </c>
      <c r="I10" s="20">
        <f t="shared" si="0"/>
        <v>7.0493454179254567E-3</v>
      </c>
    </row>
    <row r="11" spans="1:9" ht="15.75" x14ac:dyDescent="0.25">
      <c r="A11" s="14">
        <v>1400</v>
      </c>
      <c r="B11" s="18" t="s">
        <v>68</v>
      </c>
      <c r="C11" s="12">
        <v>29986</v>
      </c>
      <c r="D11" s="12">
        <v>29752</v>
      </c>
      <c r="E11" s="12">
        <v>29742</v>
      </c>
      <c r="F11" s="12">
        <v>30505</v>
      </c>
      <c r="G11">
        <v>30704</v>
      </c>
      <c r="H11" s="19">
        <f>Table2[[#This Row],[Fjöldi 
1. apríl 2023]]-Table2[[#This Row],[Fjöldi 
1. des. 2022]]</f>
        <v>199</v>
      </c>
      <c r="I11" s="20">
        <f t="shared" si="0"/>
        <v>6.5235207343059542E-3</v>
      </c>
    </row>
    <row r="12" spans="1:9" ht="15.75" x14ac:dyDescent="0.25">
      <c r="A12" s="14">
        <v>1604</v>
      </c>
      <c r="B12" s="18" t="s">
        <v>5</v>
      </c>
      <c r="C12" s="12">
        <v>12069</v>
      </c>
      <c r="D12" s="12">
        <v>12562</v>
      </c>
      <c r="E12" s="12">
        <v>13023</v>
      </c>
      <c r="F12" s="12">
        <v>13418</v>
      </c>
      <c r="G12">
        <v>13519</v>
      </c>
      <c r="H12" s="19">
        <f>Table2[[#This Row],[Fjöldi 
1. apríl 2023]]-Table2[[#This Row],[Fjöldi 
1. des. 2022]]</f>
        <v>101</v>
      </c>
      <c r="I12" s="20">
        <f t="shared" si="0"/>
        <v>7.5272022656134308E-3</v>
      </c>
    </row>
    <row r="13" spans="1:9" ht="15.75" x14ac:dyDescent="0.25">
      <c r="A13" s="14">
        <v>1606</v>
      </c>
      <c r="B13" s="18" t="s">
        <v>6</v>
      </c>
      <c r="C13" s="12">
        <v>247</v>
      </c>
      <c r="D13" s="12">
        <v>247</v>
      </c>
      <c r="E13" s="12">
        <v>245</v>
      </c>
      <c r="F13" s="12">
        <v>286</v>
      </c>
      <c r="G13">
        <v>281</v>
      </c>
      <c r="H13" s="19">
        <f>Table2[[#This Row],[Fjöldi 
1. apríl 2023]]-Table2[[#This Row],[Fjöldi 
1. des. 2022]]</f>
        <v>-5</v>
      </c>
      <c r="I13" s="20">
        <f t="shared" si="0"/>
        <v>-1.7482517482517501E-2</v>
      </c>
    </row>
    <row r="14" spans="1:9" ht="18.75" customHeight="1" x14ac:dyDescent="0.25">
      <c r="A14" s="21" t="s">
        <v>7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31704</v>
      </c>
      <c r="H14" s="24">
        <f>Table2[[#This Row],[Fjöldi 
1. apríl 2023]]-Table2[[#This Row],[Fjöldi 
1. des. 2022]]</f>
        <v>742</v>
      </c>
      <c r="I14" s="25">
        <f t="shared" si="0"/>
        <v>2.3964860151153067E-2</v>
      </c>
    </row>
    <row r="15" spans="1:9" ht="15.75" x14ac:dyDescent="0.25">
      <c r="A15" s="14">
        <v>2000</v>
      </c>
      <c r="B15" s="18" t="s">
        <v>8</v>
      </c>
      <c r="C15" s="12">
        <v>19423</v>
      </c>
      <c r="D15" s="12">
        <v>19669</v>
      </c>
      <c r="E15" s="12">
        <v>20381</v>
      </c>
      <c r="F15" s="12">
        <v>21998</v>
      </c>
      <c r="G15">
        <v>22592</v>
      </c>
      <c r="H15" s="19">
        <f>Table2[[#This Row],[Fjöldi 
1. apríl 2023]]-Table2[[#This Row],[Fjöldi 
1. des. 2022]]</f>
        <v>594</v>
      </c>
      <c r="I15" s="20">
        <f t="shared" si="0"/>
        <v>2.7002454768615403E-2</v>
      </c>
    </row>
    <row r="16" spans="1:9" ht="15.75" x14ac:dyDescent="0.25">
      <c r="A16" s="14">
        <v>2300</v>
      </c>
      <c r="B16" s="18" t="s">
        <v>9</v>
      </c>
      <c r="C16" s="12">
        <v>3508</v>
      </c>
      <c r="D16" s="12">
        <v>3548</v>
      </c>
      <c r="E16" s="12">
        <v>3589</v>
      </c>
      <c r="F16" s="12">
        <v>3661</v>
      </c>
      <c r="G16">
        <v>3718</v>
      </c>
      <c r="H16" s="19">
        <f>Table2[[#This Row],[Fjöldi 
1. apríl 2023]]-Table2[[#This Row],[Fjöldi 
1. des. 2022]]</f>
        <v>57</v>
      </c>
      <c r="I16" s="20">
        <f t="shared" si="0"/>
        <v>1.5569516525539395E-2</v>
      </c>
    </row>
    <row r="17" spans="1:9" ht="15.75" x14ac:dyDescent="0.25">
      <c r="A17" s="14">
        <v>2506</v>
      </c>
      <c r="B17" s="18" t="s">
        <v>10</v>
      </c>
      <c r="C17" s="12">
        <v>1308</v>
      </c>
      <c r="D17" s="12">
        <v>1325</v>
      </c>
      <c r="E17" s="12">
        <v>1338</v>
      </c>
      <c r="F17" s="12">
        <v>1394</v>
      </c>
      <c r="G17">
        <v>1431</v>
      </c>
      <c r="H17" s="19">
        <f>Table2[[#This Row],[Fjöldi 
1. apríl 2023]]-Table2[[#This Row],[Fjöldi 
1. des. 2022]]</f>
        <v>37</v>
      </c>
      <c r="I17" s="20">
        <f t="shared" si="0"/>
        <v>2.6542324246771942E-2</v>
      </c>
    </row>
    <row r="18" spans="1:9" ht="15.75" x14ac:dyDescent="0.25">
      <c r="A18" s="14">
        <v>2510</v>
      </c>
      <c r="B18" s="18" t="s">
        <v>64</v>
      </c>
      <c r="C18" s="12">
        <v>3586</v>
      </c>
      <c r="D18" s="12">
        <v>3649</v>
      </c>
      <c r="E18" s="12">
        <v>3744</v>
      </c>
      <c r="F18" s="12">
        <v>3909</v>
      </c>
      <c r="G18">
        <v>3963</v>
      </c>
      <c r="H18" s="19">
        <f>Table2[[#This Row],[Fjöldi 
1. apríl 2023]]-Table2[[#This Row],[Fjöldi 
1. des. 2022]]</f>
        <v>54</v>
      </c>
      <c r="I18" s="20">
        <f t="shared" si="0"/>
        <v>1.3814274750575617E-2</v>
      </c>
    </row>
    <row r="19" spans="1:9" ht="19.5" customHeight="1" x14ac:dyDescent="0.25">
      <c r="A19" s="21" t="s">
        <v>11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17709</v>
      </c>
      <c r="H19" s="26">
        <f>Table2[[#This Row],[Fjöldi 
1. apríl 2023]]-Table2[[#This Row],[Fjöldi 
1. des. 2022]]</f>
        <v>223</v>
      </c>
      <c r="I19" s="25">
        <f t="shared" si="0"/>
        <v>1.2753059590529636E-2</v>
      </c>
    </row>
    <row r="20" spans="1:9" ht="15.75" x14ac:dyDescent="0.25">
      <c r="A20" s="14">
        <v>3000</v>
      </c>
      <c r="B20" s="18" t="s">
        <v>12</v>
      </c>
      <c r="C20" s="12">
        <v>7533</v>
      </c>
      <c r="D20" s="12">
        <v>9040</v>
      </c>
      <c r="E20" s="12">
        <v>7838</v>
      </c>
      <c r="F20" s="12">
        <v>7982</v>
      </c>
      <c r="G20">
        <v>8059</v>
      </c>
      <c r="H20" s="19">
        <f>Table2[[#This Row],[Fjöldi 
1. apríl 2023]]-Table2[[#This Row],[Fjöldi 
1. des. 2022]]</f>
        <v>77</v>
      </c>
      <c r="I20" s="20">
        <f t="shared" si="0"/>
        <v>9.6467050864446069E-3</v>
      </c>
    </row>
    <row r="21" spans="1:9" ht="15.75" x14ac:dyDescent="0.25">
      <c r="A21" s="14">
        <v>3506</v>
      </c>
      <c r="B21" s="18" t="s">
        <v>13</v>
      </c>
      <c r="C21" s="12">
        <v>65</v>
      </c>
      <c r="D21" s="12">
        <v>65</v>
      </c>
      <c r="E21" s="12">
        <v>60</v>
      </c>
      <c r="F21" s="12">
        <v>58</v>
      </c>
      <c r="G21">
        <v>61</v>
      </c>
      <c r="H21" s="19">
        <f>Table2[[#This Row],[Fjöldi 
1. apríl 2023]]-Table2[[#This Row],[Fjöldi 
1. des. 2022]]</f>
        <v>3</v>
      </c>
      <c r="I21" s="20">
        <f t="shared" si="0"/>
        <v>5.1724137931034475E-2</v>
      </c>
    </row>
    <row r="22" spans="1:9" ht="15.75" x14ac:dyDescent="0.25">
      <c r="A22" s="14">
        <v>3511</v>
      </c>
      <c r="B22" s="18" t="s">
        <v>14</v>
      </c>
      <c r="C22" s="12">
        <v>625</v>
      </c>
      <c r="D22" s="12">
        <v>644</v>
      </c>
      <c r="E22" s="12">
        <v>687</v>
      </c>
      <c r="F22" s="12">
        <v>754</v>
      </c>
      <c r="G22">
        <v>760</v>
      </c>
      <c r="H22" s="19">
        <f>Table2[[#This Row],[Fjöldi 
1. apríl 2023]]-Table2[[#This Row],[Fjöldi 
1. des. 2022]]</f>
        <v>6</v>
      </c>
      <c r="I22" s="20">
        <f t="shared" si="0"/>
        <v>7.9575596816976457E-3</v>
      </c>
    </row>
    <row r="23" spans="1:9" ht="15.75" x14ac:dyDescent="0.25">
      <c r="A23" s="14">
        <v>3609</v>
      </c>
      <c r="B23" s="18" t="s">
        <v>15</v>
      </c>
      <c r="C23" s="12">
        <v>3855</v>
      </c>
      <c r="D23" s="12">
        <v>3765</v>
      </c>
      <c r="E23" s="12">
        <v>3875</v>
      </c>
      <c r="F23" s="12">
        <v>4068</v>
      </c>
      <c r="G23">
        <v>4194</v>
      </c>
      <c r="H23" s="19">
        <f>Table2[[#This Row],[Fjöldi 
1. apríl 2023]]-Table2[[#This Row],[Fjöldi 
1. des. 2022]]</f>
        <v>126</v>
      </c>
      <c r="I23" s="20">
        <f t="shared" si="0"/>
        <v>3.0973451327433565E-2</v>
      </c>
    </row>
    <row r="24" spans="1:9" ht="15.75" x14ac:dyDescent="0.25">
      <c r="A24" s="14">
        <v>3709</v>
      </c>
      <c r="B24" s="18" t="s">
        <v>16</v>
      </c>
      <c r="C24" s="12">
        <v>877</v>
      </c>
      <c r="D24" s="12">
        <v>870</v>
      </c>
      <c r="E24" s="12">
        <v>839</v>
      </c>
      <c r="F24" s="12">
        <v>862</v>
      </c>
      <c r="G24">
        <v>874</v>
      </c>
      <c r="H24" s="19">
        <f>Table2[[#This Row],[Fjöldi 
1. apríl 2023]]-Table2[[#This Row],[Fjöldi 
1. des. 2022]]</f>
        <v>12</v>
      </c>
      <c r="I24" s="20">
        <f t="shared" si="0"/>
        <v>1.3921113689095099E-2</v>
      </c>
    </row>
    <row r="25" spans="1:9" ht="15.75" x14ac:dyDescent="0.25">
      <c r="A25" s="14">
        <v>3713</v>
      </c>
      <c r="B25" s="18" t="s">
        <v>17</v>
      </c>
      <c r="C25" s="12">
        <v>124</v>
      </c>
      <c r="D25" s="12">
        <v>120</v>
      </c>
      <c r="E25" s="12">
        <v>103</v>
      </c>
      <c r="F25" s="12">
        <v>112</v>
      </c>
      <c r="G25">
        <v>118</v>
      </c>
      <c r="H25" s="19">
        <f>Table2[[#This Row],[Fjöldi 
1. apríl 2023]]-Table2[[#This Row],[Fjöldi 
1. des. 2022]]</f>
        <v>6</v>
      </c>
      <c r="I25" s="20">
        <f t="shared" si="0"/>
        <v>5.3571428571428603E-2</v>
      </c>
    </row>
    <row r="26" spans="1:9" ht="15.75" x14ac:dyDescent="0.25">
      <c r="A26" s="14">
        <v>3714</v>
      </c>
      <c r="B26" s="18" t="s">
        <v>18</v>
      </c>
      <c r="C26" s="12">
        <v>1677</v>
      </c>
      <c r="D26" s="12">
        <v>1688</v>
      </c>
      <c r="E26" s="12">
        <v>1670</v>
      </c>
      <c r="F26" s="12">
        <v>1684</v>
      </c>
      <c r="G26">
        <v>1679</v>
      </c>
      <c r="H26" s="19">
        <f>Table2[[#This Row],[Fjöldi 
1. apríl 2023]]-Table2[[#This Row],[Fjöldi 
1. des. 2022]]</f>
        <v>-5</v>
      </c>
      <c r="I26" s="20">
        <f t="shared" si="0"/>
        <v>-2.9691211401424722E-3</v>
      </c>
    </row>
    <row r="27" spans="1:9" ht="15.75" x14ac:dyDescent="0.25">
      <c r="A27" s="14">
        <v>3716</v>
      </c>
      <c r="B27" s="18" t="s">
        <v>73</v>
      </c>
      <c r="C27" s="12">
        <v>1276</v>
      </c>
      <c r="D27" s="12">
        <v>1262</v>
      </c>
      <c r="E27" s="12">
        <v>1293</v>
      </c>
      <c r="F27" s="12">
        <v>1309</v>
      </c>
      <c r="G27">
        <v>1303</v>
      </c>
      <c r="H27" s="19">
        <f>Table2[[#This Row],[Fjöldi 
1. apríl 2023]]-Table2[[#This Row],[Fjöldi 
1. des. 2022]]</f>
        <v>-6</v>
      </c>
      <c r="I27" s="20">
        <f t="shared" si="0"/>
        <v>-4.5836516424752061E-3</v>
      </c>
    </row>
    <row r="28" spans="1:9" ht="15.75" x14ac:dyDescent="0.25">
      <c r="A28" s="14">
        <v>3811</v>
      </c>
      <c r="B28" s="18" t="s">
        <v>19</v>
      </c>
      <c r="C28" s="12">
        <v>634</v>
      </c>
      <c r="D28" s="12">
        <v>626</v>
      </c>
      <c r="E28" s="12">
        <v>663</v>
      </c>
      <c r="F28" s="12">
        <v>657</v>
      </c>
      <c r="G28">
        <v>661</v>
      </c>
      <c r="H28" s="19">
        <f>Table2[[#This Row],[Fjöldi 
1. apríl 2023]]-Table2[[#This Row],[Fjöldi 
1. des. 2022]]</f>
        <v>4</v>
      </c>
      <c r="I28" s="20">
        <f t="shared" si="0"/>
        <v>6.0882800608828003E-3</v>
      </c>
    </row>
    <row r="29" spans="1:9" ht="21" customHeight="1" x14ac:dyDescent="0.25">
      <c r="A29" s="21" t="s">
        <v>20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7397</v>
      </c>
      <c r="H29" s="24">
        <f>Table2[[#This Row],[Fjöldi 
1. apríl 2023]]-Table2[[#This Row],[Fjöldi 
1. des. 2022]]</f>
        <v>27</v>
      </c>
      <c r="I29" s="25">
        <f t="shared" si="0"/>
        <v>3.6635006784260238E-3</v>
      </c>
    </row>
    <row r="30" spans="1:9" ht="15.75" x14ac:dyDescent="0.25">
      <c r="A30" s="14">
        <v>4100</v>
      </c>
      <c r="B30" s="18" t="s">
        <v>21</v>
      </c>
      <c r="C30" s="12">
        <v>959</v>
      </c>
      <c r="D30" s="12">
        <v>952</v>
      </c>
      <c r="E30" s="12">
        <v>955</v>
      </c>
      <c r="F30" s="12">
        <v>989</v>
      </c>
      <c r="G30">
        <v>999</v>
      </c>
      <c r="H30" s="19">
        <f>Table2[[#This Row],[Fjöldi 
1. apríl 2023]]-Table2[[#This Row],[Fjöldi 
1. des. 2022]]</f>
        <v>10</v>
      </c>
      <c r="I30" s="20">
        <f t="shared" si="0"/>
        <v>1.0111223458038499E-2</v>
      </c>
    </row>
    <row r="31" spans="1:9" ht="15.75" x14ac:dyDescent="0.25">
      <c r="A31" s="14">
        <v>4200</v>
      </c>
      <c r="B31" s="18" t="s">
        <v>22</v>
      </c>
      <c r="C31" s="12">
        <v>3810</v>
      </c>
      <c r="D31" s="12">
        <v>3790</v>
      </c>
      <c r="E31" s="12">
        <v>3841</v>
      </c>
      <c r="F31" s="12">
        <v>3872</v>
      </c>
      <c r="G31">
        <v>3881</v>
      </c>
      <c r="H31" s="19">
        <f>Table2[[#This Row],[Fjöldi 
1. apríl 2023]]-Table2[[#This Row],[Fjöldi 
1. des. 2022]]</f>
        <v>9</v>
      </c>
      <c r="I31" s="20">
        <f t="shared" si="0"/>
        <v>2.3243801652892415E-3</v>
      </c>
    </row>
    <row r="32" spans="1:9" ht="15.75" x14ac:dyDescent="0.25">
      <c r="A32" s="14">
        <v>4502</v>
      </c>
      <c r="B32" s="18" t="s">
        <v>23</v>
      </c>
      <c r="C32" s="12">
        <v>262</v>
      </c>
      <c r="D32" s="12">
        <v>236</v>
      </c>
      <c r="E32" s="12">
        <v>234</v>
      </c>
      <c r="F32" s="12">
        <v>242</v>
      </c>
      <c r="G32">
        <v>240</v>
      </c>
      <c r="H32" s="19">
        <f>Table2[[#This Row],[Fjöldi 
1. apríl 2023]]-Table2[[#This Row],[Fjöldi 
1. des. 2022]]</f>
        <v>-2</v>
      </c>
      <c r="I32" s="20">
        <f t="shared" si="0"/>
        <v>-8.2644628099173278E-3</v>
      </c>
    </row>
    <row r="33" spans="1:9" ht="15.75" x14ac:dyDescent="0.25">
      <c r="A33" s="14">
        <v>4604</v>
      </c>
      <c r="B33" s="18" t="s">
        <v>24</v>
      </c>
      <c r="C33" s="12">
        <v>252</v>
      </c>
      <c r="D33" s="12">
        <v>269</v>
      </c>
      <c r="E33" s="12">
        <v>255</v>
      </c>
      <c r="F33" s="12">
        <v>268</v>
      </c>
      <c r="G33">
        <v>268</v>
      </c>
      <c r="H33" s="19">
        <f>Table2[[#This Row],[Fjöldi 
1. apríl 2023]]-Table2[[#This Row],[Fjöldi 
1. des. 2022]]</f>
        <v>0</v>
      </c>
      <c r="I33" s="20">
        <f t="shared" si="0"/>
        <v>0</v>
      </c>
    </row>
    <row r="34" spans="1:9" ht="15.75" x14ac:dyDescent="0.25">
      <c r="A34" s="14">
        <v>4607</v>
      </c>
      <c r="B34" s="18" t="s">
        <v>25</v>
      </c>
      <c r="C34" s="12">
        <v>1020</v>
      </c>
      <c r="D34" s="12">
        <v>1065</v>
      </c>
      <c r="E34" s="12">
        <v>1131</v>
      </c>
      <c r="F34" s="12">
        <v>1174</v>
      </c>
      <c r="G34">
        <v>1177</v>
      </c>
      <c r="H34" s="19">
        <f>Table2[[#This Row],[Fjöldi 
1. apríl 2023]]-Table2[[#This Row],[Fjöldi 
1. des. 2022]]</f>
        <v>3</v>
      </c>
      <c r="I34" s="20">
        <f t="shared" si="0"/>
        <v>2.5553662691653045E-3</v>
      </c>
    </row>
    <row r="35" spans="1:9" ht="15.75" x14ac:dyDescent="0.25">
      <c r="A35" s="14">
        <v>4803</v>
      </c>
      <c r="B35" s="18" t="s">
        <v>26</v>
      </c>
      <c r="C35" s="12">
        <v>209</v>
      </c>
      <c r="D35" s="12">
        <v>202</v>
      </c>
      <c r="E35" s="12">
        <v>213</v>
      </c>
      <c r="F35" s="12">
        <v>234</v>
      </c>
      <c r="G35">
        <v>236</v>
      </c>
      <c r="H35" s="19">
        <f>Table2[[#This Row],[Fjöldi 
1. apríl 2023]]-Table2[[#This Row],[Fjöldi 
1. des. 2022]]</f>
        <v>2</v>
      </c>
      <c r="I35" s="20">
        <f t="shared" si="0"/>
        <v>8.5470085470085166E-3</v>
      </c>
    </row>
    <row r="36" spans="1:9" ht="15.75" x14ac:dyDescent="0.25">
      <c r="A36" s="14">
        <v>4901</v>
      </c>
      <c r="B36" s="18" t="s">
        <v>27</v>
      </c>
      <c r="C36" s="12">
        <v>43</v>
      </c>
      <c r="D36" s="12">
        <v>40</v>
      </c>
      <c r="E36" s="12">
        <v>41</v>
      </c>
      <c r="F36" s="12">
        <v>50</v>
      </c>
      <c r="G36">
        <v>51</v>
      </c>
      <c r="H36" s="19">
        <f>Table2[[#This Row],[Fjöldi 
1. apríl 2023]]-Table2[[#This Row],[Fjöldi 
1. des. 2022]]</f>
        <v>1</v>
      </c>
      <c r="I36" s="20">
        <f t="shared" si="0"/>
        <v>2.0000000000000018E-2</v>
      </c>
    </row>
    <row r="37" spans="1:9" ht="15.75" x14ac:dyDescent="0.25">
      <c r="A37" s="14">
        <v>4902</v>
      </c>
      <c r="B37" s="18" t="s">
        <v>28</v>
      </c>
      <c r="C37" s="12">
        <v>109</v>
      </c>
      <c r="D37" s="12">
        <v>110</v>
      </c>
      <c r="E37" s="12">
        <v>108</v>
      </c>
      <c r="F37" s="12">
        <v>113</v>
      </c>
      <c r="G37">
        <v>118</v>
      </c>
      <c r="H37" s="19">
        <f>Table2[[#This Row],[Fjöldi 
1. apríl 2023]]-Table2[[#This Row],[Fjöldi 
1. des. 2022]]</f>
        <v>5</v>
      </c>
      <c r="I37" s="20">
        <f t="shared" si="0"/>
        <v>4.4247787610619538E-2</v>
      </c>
    </row>
    <row r="38" spans="1:9" ht="15.75" x14ac:dyDescent="0.25">
      <c r="A38" s="14">
        <v>4911</v>
      </c>
      <c r="B38" s="18" t="s">
        <v>29</v>
      </c>
      <c r="C38" s="12">
        <v>454</v>
      </c>
      <c r="D38" s="12">
        <v>435</v>
      </c>
      <c r="E38" s="12">
        <v>426</v>
      </c>
      <c r="F38" s="12">
        <v>428</v>
      </c>
      <c r="G38">
        <v>427</v>
      </c>
      <c r="H38" s="19">
        <f>Table2[[#This Row],[Fjöldi 
1. apríl 2023]]-Table2[[#This Row],[Fjöldi 
1. des. 2022]]</f>
        <v>-1</v>
      </c>
      <c r="I38" s="20">
        <f t="shared" ref="I38:I69" si="1">G38/F38-1</f>
        <v>-2.3364485981308691E-3</v>
      </c>
    </row>
    <row r="39" spans="1:9" ht="21.75" customHeight="1" x14ac:dyDescent="0.25">
      <c r="A39" s="21" t="s">
        <v>30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7446</v>
      </c>
      <c r="H39" s="26">
        <f>Table2[[#This Row],[Fjöldi 
1. apríl 2023]]-Table2[[#This Row],[Fjöldi 
1. des. 2022]]</f>
        <v>0</v>
      </c>
      <c r="I39" s="41">
        <f t="shared" si="1"/>
        <v>0</v>
      </c>
    </row>
    <row r="40" spans="1:9" ht="15.75" x14ac:dyDescent="0.25">
      <c r="A40" s="14">
        <v>5508</v>
      </c>
      <c r="B40" s="18" t="s">
        <v>31</v>
      </c>
      <c r="C40" s="12">
        <v>1210</v>
      </c>
      <c r="D40" s="12">
        <v>1219</v>
      </c>
      <c r="E40" s="12">
        <v>1230</v>
      </c>
      <c r="F40" s="12">
        <v>1259</v>
      </c>
      <c r="G40">
        <v>1245</v>
      </c>
      <c r="H40" s="19">
        <f>Table2[[#This Row],[Fjöldi 
1. apríl 2023]]-Table2[[#This Row],[Fjöldi 
1. des. 2022]]</f>
        <v>-14</v>
      </c>
      <c r="I40" s="20">
        <f t="shared" si="1"/>
        <v>-1.1119936457505974E-2</v>
      </c>
    </row>
    <row r="41" spans="1:9" ht="15.75" x14ac:dyDescent="0.25">
      <c r="A41" s="14">
        <v>5609</v>
      </c>
      <c r="B41" s="18" t="s">
        <v>32</v>
      </c>
      <c r="C41" s="12">
        <v>473</v>
      </c>
      <c r="D41" s="12">
        <v>475</v>
      </c>
      <c r="E41" s="12">
        <v>484</v>
      </c>
      <c r="F41" s="12">
        <v>483</v>
      </c>
      <c r="G41">
        <v>486</v>
      </c>
      <c r="H41" s="19">
        <f>Table2[[#This Row],[Fjöldi 
1. apríl 2023]]-Table2[[#This Row],[Fjöldi 
1. des. 2022]]</f>
        <v>3</v>
      </c>
      <c r="I41" s="20">
        <f t="shared" si="1"/>
        <v>6.2111801242235032E-3</v>
      </c>
    </row>
    <row r="42" spans="1:9" ht="15.75" x14ac:dyDescent="0.25">
      <c r="A42" s="14">
        <v>5611</v>
      </c>
      <c r="B42" s="18" t="s">
        <v>33</v>
      </c>
      <c r="C42" s="12">
        <v>90</v>
      </c>
      <c r="D42" s="12">
        <v>92</v>
      </c>
      <c r="E42" s="12">
        <v>90</v>
      </c>
      <c r="F42" s="12">
        <v>89</v>
      </c>
      <c r="G42">
        <v>91</v>
      </c>
      <c r="H42" s="19">
        <f>Table2[[#This Row],[Fjöldi 
1. apríl 2023]]-Table2[[#This Row],[Fjöldi 
1. des. 2022]]</f>
        <v>2</v>
      </c>
      <c r="I42" s="20">
        <f t="shared" si="1"/>
        <v>2.2471910112359605E-2</v>
      </c>
    </row>
    <row r="43" spans="1:9" ht="15.75" x14ac:dyDescent="0.25">
      <c r="A43" s="14">
        <v>5613</v>
      </c>
      <c r="B43" s="18" t="s">
        <v>74</v>
      </c>
      <c r="C43" s="12">
        <v>1312</v>
      </c>
      <c r="D43" s="12">
        <v>1326</v>
      </c>
      <c r="E43" s="12">
        <v>1314</v>
      </c>
      <c r="F43" s="12">
        <v>1297</v>
      </c>
      <c r="G43">
        <v>1314</v>
      </c>
      <c r="H43" s="19">
        <f>Table2[[#This Row],[Fjöldi 
1. apríl 2023]]-Table2[[#This Row],[Fjöldi 
1. des. 2022]]</f>
        <v>17</v>
      </c>
      <c r="I43" s="20">
        <f t="shared" si="1"/>
        <v>1.3107170393215073E-2</v>
      </c>
    </row>
    <row r="44" spans="1:9" ht="15.75" x14ac:dyDescent="0.25">
      <c r="A44" s="14">
        <v>5716</v>
      </c>
      <c r="B44" s="18" t="s">
        <v>75</v>
      </c>
      <c r="C44" s="12">
        <v>4242</v>
      </c>
      <c r="D44" s="12">
        <v>4300</v>
      </c>
      <c r="E44" s="12">
        <v>4306</v>
      </c>
      <c r="F44" s="12">
        <v>4318</v>
      </c>
      <c r="G44">
        <v>4310</v>
      </c>
      <c r="H44" s="19">
        <f>Table2[[#This Row],[Fjöldi 
1. apríl 2023]]-Table2[[#This Row],[Fjöldi 
1. des. 2022]]</f>
        <v>-8</v>
      </c>
      <c r="I44" s="20">
        <f t="shared" si="1"/>
        <v>-1.8527095877720612E-3</v>
      </c>
    </row>
    <row r="45" spans="1:9" ht="24" customHeight="1" x14ac:dyDescent="0.25">
      <c r="A45" s="21" t="s">
        <v>34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31946</v>
      </c>
      <c r="H45" s="40">
        <f>Table2[[#This Row],[Fjöldi 
1. apríl 2023]]-Table2[[#This Row],[Fjöldi 
1. des. 2022]]</f>
        <v>157</v>
      </c>
      <c r="I45" s="41">
        <f t="shared" si="1"/>
        <v>4.9388153134732882E-3</v>
      </c>
    </row>
    <row r="46" spans="1:9" ht="15.75" x14ac:dyDescent="0.25">
      <c r="A46" s="14">
        <v>6000</v>
      </c>
      <c r="B46" s="18" t="s">
        <v>69</v>
      </c>
      <c r="C46" s="12">
        <v>19024</v>
      </c>
      <c r="D46" s="12">
        <v>19217</v>
      </c>
      <c r="E46" s="12">
        <v>19583</v>
      </c>
      <c r="F46" s="12">
        <v>19898</v>
      </c>
      <c r="G46">
        <v>19989</v>
      </c>
      <c r="H46" s="19">
        <f>Table2[[#This Row],[Fjöldi 
1. apríl 2023]]-Table2[[#This Row],[Fjöldi 
1. des. 2022]]</f>
        <v>91</v>
      </c>
      <c r="I46" s="20">
        <f t="shared" si="1"/>
        <v>4.5733239521559277E-3</v>
      </c>
    </row>
    <row r="47" spans="1:9" ht="15.75" x14ac:dyDescent="0.25">
      <c r="A47" s="14">
        <v>6100</v>
      </c>
      <c r="B47" s="18" t="s">
        <v>35</v>
      </c>
      <c r="C47" s="12">
        <v>3111</v>
      </c>
      <c r="D47" s="12">
        <v>3034</v>
      </c>
      <c r="E47" s="12">
        <v>3038</v>
      </c>
      <c r="F47" s="12">
        <v>3162</v>
      </c>
      <c r="G47">
        <v>3143</v>
      </c>
      <c r="H47" s="19">
        <f>Table2[[#This Row],[Fjöldi 
1. apríl 2023]]-Table2[[#This Row],[Fjöldi 
1. des. 2022]]</f>
        <v>-19</v>
      </c>
      <c r="I47" s="20">
        <f t="shared" si="1"/>
        <v>-6.008855154965187E-3</v>
      </c>
    </row>
    <row r="48" spans="1:9" ht="15.75" x14ac:dyDescent="0.25">
      <c r="A48" s="14">
        <v>6250</v>
      </c>
      <c r="B48" s="18" t="s">
        <v>36</v>
      </c>
      <c r="C48" s="12">
        <v>2007</v>
      </c>
      <c r="D48" s="12">
        <v>1987</v>
      </c>
      <c r="E48" s="12">
        <v>1971</v>
      </c>
      <c r="F48" s="12">
        <v>1977</v>
      </c>
      <c r="G48">
        <v>1995</v>
      </c>
      <c r="H48" s="19">
        <f>Table2[[#This Row],[Fjöldi 
1. apríl 2023]]-Table2[[#This Row],[Fjöldi 
1. des. 2022]]</f>
        <v>18</v>
      </c>
      <c r="I48" s="20">
        <f t="shared" si="1"/>
        <v>9.1047040971168336E-3</v>
      </c>
    </row>
    <row r="49" spans="1:9" ht="15.75" x14ac:dyDescent="0.25">
      <c r="A49" s="14">
        <v>6400</v>
      </c>
      <c r="B49" s="18" t="s">
        <v>37</v>
      </c>
      <c r="C49" s="12">
        <v>1902</v>
      </c>
      <c r="D49" s="12">
        <v>1861</v>
      </c>
      <c r="E49" s="12">
        <v>1862</v>
      </c>
      <c r="F49" s="12">
        <v>1905</v>
      </c>
      <c r="G49">
        <v>1895</v>
      </c>
      <c r="H49" s="19">
        <f>Table2[[#This Row],[Fjöldi 
1. apríl 2023]]-Table2[[#This Row],[Fjöldi 
1. des. 2022]]</f>
        <v>-10</v>
      </c>
      <c r="I49" s="20">
        <f t="shared" si="1"/>
        <v>-5.2493438320210251E-3</v>
      </c>
    </row>
    <row r="50" spans="1:9" ht="15.75" x14ac:dyDescent="0.25">
      <c r="A50" s="14">
        <v>6513</v>
      </c>
      <c r="B50" s="18" t="s">
        <v>38</v>
      </c>
      <c r="C50" s="12">
        <v>1079</v>
      </c>
      <c r="D50" s="12">
        <v>1095</v>
      </c>
      <c r="E50" s="12">
        <v>1120</v>
      </c>
      <c r="F50" s="12">
        <v>1157</v>
      </c>
      <c r="G50">
        <v>1178</v>
      </c>
      <c r="H50" s="19">
        <f>Table2[[#This Row],[Fjöldi 
1. apríl 2023]]-Table2[[#This Row],[Fjöldi 
1. des. 2022]]</f>
        <v>21</v>
      </c>
      <c r="I50" s="20">
        <f t="shared" si="1"/>
        <v>1.8150388936905681E-2</v>
      </c>
    </row>
    <row r="51" spans="1:9" ht="15.75" x14ac:dyDescent="0.25">
      <c r="A51" s="14">
        <v>6515</v>
      </c>
      <c r="B51" s="18" t="s">
        <v>39</v>
      </c>
      <c r="C51" s="12">
        <v>621</v>
      </c>
      <c r="D51" s="12">
        <v>648</v>
      </c>
      <c r="E51" s="12">
        <v>704</v>
      </c>
      <c r="F51" s="12">
        <v>769</v>
      </c>
      <c r="G51">
        <v>801</v>
      </c>
      <c r="H51" s="19">
        <f>Table2[[#This Row],[Fjöldi 
1. apríl 2023]]-Table2[[#This Row],[Fjöldi 
1. des. 2022]]</f>
        <v>32</v>
      </c>
      <c r="I51" s="20">
        <f t="shared" si="1"/>
        <v>4.1612483745123496E-2</v>
      </c>
    </row>
    <row r="52" spans="1:9" ht="15.75" x14ac:dyDescent="0.25">
      <c r="A52" s="14">
        <v>6601</v>
      </c>
      <c r="B52" s="18" t="s">
        <v>40</v>
      </c>
      <c r="C52" s="12">
        <v>482</v>
      </c>
      <c r="D52" s="12">
        <v>436</v>
      </c>
      <c r="E52" s="12">
        <v>457</v>
      </c>
      <c r="F52" s="12">
        <v>482</v>
      </c>
      <c r="G52">
        <v>491</v>
      </c>
      <c r="H52" s="19">
        <f>Table2[[#This Row],[Fjöldi 
1. apríl 2023]]-Table2[[#This Row],[Fjöldi 
1. des. 2022]]</f>
        <v>9</v>
      </c>
      <c r="I52" s="20">
        <f t="shared" si="1"/>
        <v>1.8672199170124415E-2</v>
      </c>
    </row>
    <row r="53" spans="1:9" ht="15.75" x14ac:dyDescent="0.25">
      <c r="A53" s="14">
        <v>6602</v>
      </c>
      <c r="B53" s="18" t="s">
        <v>41</v>
      </c>
      <c r="C53" s="12">
        <v>370</v>
      </c>
      <c r="D53" s="12">
        <v>371</v>
      </c>
      <c r="E53" s="12">
        <v>369</v>
      </c>
      <c r="F53" s="12">
        <v>381</v>
      </c>
      <c r="G53">
        <v>387</v>
      </c>
      <c r="H53" s="19">
        <f>Table2[[#This Row],[Fjöldi 
1. apríl 2023]]-Table2[[#This Row],[Fjöldi 
1. des. 2022]]</f>
        <v>6</v>
      </c>
      <c r="I53" s="20">
        <f t="shared" si="1"/>
        <v>1.5748031496062964E-2</v>
      </c>
    </row>
    <row r="54" spans="1:9" ht="15.75" x14ac:dyDescent="0.25">
      <c r="A54" s="14">
        <v>6611</v>
      </c>
      <c r="B54" s="18" t="s">
        <v>42</v>
      </c>
      <c r="C54" s="12">
        <v>54</v>
      </c>
      <c r="D54" s="12">
        <v>56</v>
      </c>
      <c r="E54" s="12">
        <v>61</v>
      </c>
      <c r="F54" s="12">
        <v>61</v>
      </c>
      <c r="G54">
        <v>59</v>
      </c>
      <c r="H54" s="19">
        <f>Table2[[#This Row],[Fjöldi 
1. apríl 2023]]-Table2[[#This Row],[Fjöldi 
1. des. 2022]]</f>
        <v>-2</v>
      </c>
      <c r="I54" s="20">
        <f t="shared" si="1"/>
        <v>-3.2786885245901676E-2</v>
      </c>
    </row>
    <row r="55" spans="1:9" ht="15.75" x14ac:dyDescent="0.25">
      <c r="A55" s="14">
        <v>6613</v>
      </c>
      <c r="B55" s="18" t="s">
        <v>77</v>
      </c>
      <c r="C55" s="12">
        <v>1371</v>
      </c>
      <c r="D55" s="12">
        <v>1329</v>
      </c>
      <c r="E55" s="12">
        <v>1349</v>
      </c>
      <c r="F55" s="12">
        <v>1403</v>
      </c>
      <c r="G55">
        <v>1413</v>
      </c>
      <c r="H55" s="19">
        <f>Table2[[#This Row],[Fjöldi 
1. apríl 2023]]-Table2[[#This Row],[Fjöldi 
1. des. 2022]]</f>
        <v>10</v>
      </c>
      <c r="I55" s="20">
        <f t="shared" si="1"/>
        <v>7.1275837491091565E-3</v>
      </c>
    </row>
    <row r="56" spans="1:9" ht="15.75" x14ac:dyDescent="0.25">
      <c r="A56" s="14">
        <v>6710</v>
      </c>
      <c r="B56" s="18" t="s">
        <v>76</v>
      </c>
      <c r="C56" s="12">
        <v>575</v>
      </c>
      <c r="D56" s="12">
        <v>598</v>
      </c>
      <c r="E56" s="12">
        <v>604</v>
      </c>
      <c r="F56" s="12">
        <v>594</v>
      </c>
      <c r="G56">
        <v>595</v>
      </c>
      <c r="H56" s="19">
        <f>Table2[[#This Row],[Fjöldi 
1. apríl 2023]]-Table2[[#This Row],[Fjöldi 
1. des. 2022]]</f>
        <v>1</v>
      </c>
      <c r="I56" s="20">
        <f t="shared" si="1"/>
        <v>1.6835016835017313E-3</v>
      </c>
    </row>
    <row r="57" spans="1:9" ht="19.5" customHeight="1" x14ac:dyDescent="0.25">
      <c r="A57" s="21" t="s">
        <v>43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11261</v>
      </c>
      <c r="H57" s="24">
        <f>Table2[[#This Row],[Fjöldi 
1. apríl 2023]]-Table2[[#This Row],[Fjöldi 
1. des. 2022]]</f>
        <v>29</v>
      </c>
      <c r="I57" s="25">
        <f t="shared" si="1"/>
        <v>2.5819088319087857E-3</v>
      </c>
    </row>
    <row r="58" spans="1:9" ht="15.75" x14ac:dyDescent="0.25">
      <c r="A58" s="14">
        <v>7300</v>
      </c>
      <c r="B58" s="18" t="s">
        <v>44</v>
      </c>
      <c r="C58" s="12">
        <v>5073</v>
      </c>
      <c r="D58" s="12">
        <v>5088</v>
      </c>
      <c r="E58" s="12">
        <v>5187</v>
      </c>
      <c r="F58" s="12">
        <v>5259</v>
      </c>
      <c r="G58">
        <v>5292</v>
      </c>
      <c r="H58" s="19">
        <f>Table2[[#This Row],[Fjöldi 
1. apríl 2023]]-Table2[[#This Row],[Fjöldi 
1. des. 2022]]</f>
        <v>33</v>
      </c>
      <c r="I58" s="20">
        <f t="shared" si="1"/>
        <v>6.2749572162008604E-3</v>
      </c>
    </row>
    <row r="59" spans="1:9" ht="15.75" x14ac:dyDescent="0.25">
      <c r="A59" s="14">
        <v>7400</v>
      </c>
      <c r="B59" s="18" t="s">
        <v>71</v>
      </c>
      <c r="C59" s="12">
        <v>4925</v>
      </c>
      <c r="D59" s="12">
        <v>5005</v>
      </c>
      <c r="E59" s="12">
        <v>5059</v>
      </c>
      <c r="F59" s="12">
        <v>5217</v>
      </c>
      <c r="G59">
        <v>5215</v>
      </c>
      <c r="H59" s="19">
        <f>Table2[[#This Row],[Fjöldi 
1. apríl 2023]]-Table2[[#This Row],[Fjöldi 
1. des. 2022]]</f>
        <v>-2</v>
      </c>
      <c r="I59" s="20">
        <f t="shared" si="1"/>
        <v>-3.8336208548972461E-4</v>
      </c>
    </row>
    <row r="60" spans="1:9" ht="15.75" x14ac:dyDescent="0.25">
      <c r="A60" s="14">
        <v>7502</v>
      </c>
      <c r="B60" s="18" t="s">
        <v>45</v>
      </c>
      <c r="C60" s="12">
        <v>656</v>
      </c>
      <c r="D60" s="12">
        <v>658</v>
      </c>
      <c r="E60" s="12">
        <v>668</v>
      </c>
      <c r="F60" s="12">
        <v>660</v>
      </c>
      <c r="G60">
        <v>657</v>
      </c>
      <c r="H60" s="19">
        <f>Table2[[#This Row],[Fjöldi 
1. apríl 2023]]-Table2[[#This Row],[Fjöldi 
1. des. 2022]]</f>
        <v>-3</v>
      </c>
      <c r="I60" s="20">
        <f t="shared" si="1"/>
        <v>-4.5454545454545192E-3</v>
      </c>
    </row>
    <row r="61" spans="1:9" ht="15.75" x14ac:dyDescent="0.25">
      <c r="A61" s="14">
        <v>7505</v>
      </c>
      <c r="B61" s="18" t="s">
        <v>46</v>
      </c>
      <c r="C61" s="12">
        <v>86</v>
      </c>
      <c r="D61" s="12">
        <v>98</v>
      </c>
      <c r="E61" s="12">
        <v>100</v>
      </c>
      <c r="F61" s="12">
        <v>96</v>
      </c>
      <c r="G61">
        <v>97</v>
      </c>
      <c r="H61" s="19">
        <f>Table2[[#This Row],[Fjöldi 
1. apríl 2023]]-Table2[[#This Row],[Fjöldi 
1. des. 2022]]</f>
        <v>1</v>
      </c>
      <c r="I61" s="20">
        <f t="shared" si="1"/>
        <v>1.0416666666666741E-2</v>
      </c>
    </row>
    <row r="62" spans="1:9" ht="20.25" customHeight="1" x14ac:dyDescent="0.25">
      <c r="A62" s="21" t="s">
        <v>48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34067</v>
      </c>
      <c r="H62" s="26">
        <f>Table2[[#This Row],[Fjöldi 
1. apríl 2023]]-Table2[[#This Row],[Fjöldi 
1. des. 2022]]</f>
        <v>304</v>
      </c>
      <c r="I62" s="25">
        <f t="shared" si="1"/>
        <v>9.0039392234102511E-3</v>
      </c>
    </row>
    <row r="63" spans="1:9" ht="15.75" x14ac:dyDescent="0.25">
      <c r="A63" s="14">
        <v>8000</v>
      </c>
      <c r="B63" s="18" t="s">
        <v>49</v>
      </c>
      <c r="C63" s="12">
        <v>4358</v>
      </c>
      <c r="D63" s="12">
        <v>4330</v>
      </c>
      <c r="E63" s="12">
        <v>4416</v>
      </c>
      <c r="F63" s="12">
        <v>4525</v>
      </c>
      <c r="G63">
        <v>4519</v>
      </c>
      <c r="H63" s="19">
        <f>Table2[[#This Row],[Fjöldi 
1. apríl 2023]]-Table2[[#This Row],[Fjöldi 
1. des. 2022]]</f>
        <v>-6</v>
      </c>
      <c r="I63" s="20">
        <f t="shared" si="1"/>
        <v>-1.3259668508287525E-3</v>
      </c>
    </row>
    <row r="64" spans="1:9" ht="15.75" x14ac:dyDescent="0.25">
      <c r="A64" s="14">
        <v>8200</v>
      </c>
      <c r="B64" s="18" t="s">
        <v>50</v>
      </c>
      <c r="C64" s="12">
        <v>10055</v>
      </c>
      <c r="D64" s="12">
        <v>10425</v>
      </c>
      <c r="E64" s="12">
        <v>10794</v>
      </c>
      <c r="F64" s="12">
        <v>11187</v>
      </c>
      <c r="G64">
        <v>11318</v>
      </c>
      <c r="H64" s="19">
        <f>Table2[[#This Row],[Fjöldi 
1. apríl 2023]]-Table2[[#This Row],[Fjöldi 
1. des. 2022]]</f>
        <v>131</v>
      </c>
      <c r="I64" s="20">
        <f t="shared" si="1"/>
        <v>1.1710020559578149E-2</v>
      </c>
    </row>
    <row r="65" spans="1:9" ht="15.75" x14ac:dyDescent="0.25">
      <c r="A65" s="14">
        <v>8401</v>
      </c>
      <c r="B65" s="18" t="s">
        <v>47</v>
      </c>
      <c r="C65" s="12">
        <v>2435</v>
      </c>
      <c r="D65" s="12">
        <v>2396</v>
      </c>
      <c r="E65" s="12">
        <v>2450</v>
      </c>
      <c r="F65" s="12">
        <v>2550</v>
      </c>
      <c r="G65">
        <v>2570</v>
      </c>
      <c r="H65" s="19">
        <f>Table2[[#This Row],[Fjöldi 
1. apríl 2023]]-Table2[[#This Row],[Fjöldi 
1. des. 2022]]</f>
        <v>20</v>
      </c>
      <c r="I65" s="20">
        <f t="shared" si="1"/>
        <v>7.8431372549019329E-3</v>
      </c>
    </row>
    <row r="66" spans="1:9" ht="15.75" x14ac:dyDescent="0.25">
      <c r="A66" s="14">
        <v>8508</v>
      </c>
      <c r="B66" s="18" t="s">
        <v>51</v>
      </c>
      <c r="C66" s="12">
        <v>717</v>
      </c>
      <c r="D66" s="12">
        <v>764</v>
      </c>
      <c r="E66" s="12">
        <v>808</v>
      </c>
      <c r="F66" s="12">
        <v>880</v>
      </c>
      <c r="G66">
        <v>902</v>
      </c>
      <c r="H66" s="19">
        <f>Table2[[#This Row],[Fjöldi 
1. apríl 2023]]-Table2[[#This Row],[Fjöldi 
1. des. 2022]]</f>
        <v>22</v>
      </c>
      <c r="I66" s="20">
        <f t="shared" si="1"/>
        <v>2.4999999999999911E-2</v>
      </c>
    </row>
    <row r="67" spans="1:9" ht="15.75" x14ac:dyDescent="0.25">
      <c r="A67" s="14">
        <v>8509</v>
      </c>
      <c r="B67" s="18" t="s">
        <v>52</v>
      </c>
      <c r="C67" s="12">
        <v>626</v>
      </c>
      <c r="D67" s="12">
        <v>629</v>
      </c>
      <c r="E67" s="12">
        <v>647</v>
      </c>
      <c r="F67" s="12">
        <v>681</v>
      </c>
      <c r="G67">
        <v>676</v>
      </c>
      <c r="H67" s="19">
        <f>Table2[[#This Row],[Fjöldi 
1. apríl 2023]]-Table2[[#This Row],[Fjöldi 
1. des. 2022]]</f>
        <v>-5</v>
      </c>
      <c r="I67" s="20">
        <f t="shared" si="1"/>
        <v>-7.342143906020504E-3</v>
      </c>
    </row>
    <row r="68" spans="1:9" ht="15.75" x14ac:dyDescent="0.25">
      <c r="A68" s="14">
        <v>8610</v>
      </c>
      <c r="B68" s="18" t="s">
        <v>53</v>
      </c>
      <c r="C68" s="12">
        <v>251</v>
      </c>
      <c r="D68" s="12">
        <v>274</v>
      </c>
      <c r="E68" s="12">
        <v>261</v>
      </c>
      <c r="F68" s="12">
        <v>295</v>
      </c>
      <c r="G68">
        <v>304</v>
      </c>
      <c r="H68" s="19">
        <f>Table2[[#This Row],[Fjöldi 
1. apríl 2023]]-Table2[[#This Row],[Fjöldi 
1. des. 2022]]</f>
        <v>9</v>
      </c>
      <c r="I68" s="20">
        <f t="shared" si="1"/>
        <v>3.050847457627115E-2</v>
      </c>
    </row>
    <row r="69" spans="1:9" ht="15.75" x14ac:dyDescent="0.25">
      <c r="A69" s="14">
        <v>8613</v>
      </c>
      <c r="B69" s="18" t="s">
        <v>54</v>
      </c>
      <c r="C69" s="12">
        <v>1960</v>
      </c>
      <c r="D69" s="12">
        <v>1938</v>
      </c>
      <c r="E69" s="12">
        <v>1977</v>
      </c>
      <c r="F69" s="12">
        <v>2040</v>
      </c>
      <c r="G69">
        <v>2038</v>
      </c>
      <c r="H69" s="19">
        <f>Table2[[#This Row],[Fjöldi 
1. apríl 2023]]-Table2[[#This Row],[Fjöldi 
1. des. 2022]]</f>
        <v>-2</v>
      </c>
      <c r="I69" s="20">
        <f t="shared" si="1"/>
        <v>-9.8039215686274161E-4</v>
      </c>
    </row>
    <row r="70" spans="1:9" ht="15.75" x14ac:dyDescent="0.25">
      <c r="A70" s="14">
        <v>8614</v>
      </c>
      <c r="B70" s="18" t="s">
        <v>55</v>
      </c>
      <c r="C70" s="12">
        <v>1684</v>
      </c>
      <c r="D70" s="12">
        <v>1744</v>
      </c>
      <c r="E70" s="12">
        <v>1806</v>
      </c>
      <c r="F70" s="12">
        <v>1865</v>
      </c>
      <c r="G70">
        <v>1889</v>
      </c>
      <c r="H70" s="19">
        <f>Table2[[#This Row],[Fjöldi 
1. apríl 2023]]-Table2[[#This Row],[Fjöldi 
1. des. 2022]]</f>
        <v>24</v>
      </c>
      <c r="I70" s="20">
        <f t="shared" ref="I70:I77" si="2">G70/F70-1</f>
        <v>1.2868632707774719E-2</v>
      </c>
    </row>
    <row r="71" spans="1:9" ht="15.75" x14ac:dyDescent="0.25">
      <c r="A71" s="14">
        <v>8710</v>
      </c>
      <c r="B71" s="18" t="s">
        <v>56</v>
      </c>
      <c r="C71" s="12">
        <v>817</v>
      </c>
      <c r="D71" s="12">
        <v>823</v>
      </c>
      <c r="E71" s="12">
        <v>828</v>
      </c>
      <c r="F71" s="12">
        <v>880</v>
      </c>
      <c r="G71">
        <v>881</v>
      </c>
      <c r="H71" s="19">
        <f>Table2[[#This Row],[Fjöldi 
1. apríl 2023]]-Table2[[#This Row],[Fjöldi 
1. des. 2022]]</f>
        <v>1</v>
      </c>
      <c r="I71" s="20">
        <f t="shared" si="2"/>
        <v>1.1363636363637131E-3</v>
      </c>
    </row>
    <row r="72" spans="1:9" ht="15.75" x14ac:dyDescent="0.25">
      <c r="A72" s="14">
        <v>8716</v>
      </c>
      <c r="B72" s="18" t="s">
        <v>57</v>
      </c>
      <c r="C72" s="12">
        <v>2697</v>
      </c>
      <c r="D72" s="12">
        <v>2771</v>
      </c>
      <c r="E72" s="12">
        <v>2980</v>
      </c>
      <c r="F72" s="12">
        <v>3187</v>
      </c>
      <c r="G72">
        <v>3222</v>
      </c>
      <c r="H72" s="19">
        <f>Table2[[#This Row],[Fjöldi 
1. apríl 2023]]-Table2[[#This Row],[Fjöldi 
1. des. 2022]]</f>
        <v>35</v>
      </c>
      <c r="I72" s="20">
        <f t="shared" si="2"/>
        <v>1.0982114841543877E-2</v>
      </c>
    </row>
    <row r="73" spans="1:9" ht="15.75" x14ac:dyDescent="0.25">
      <c r="A73" s="14">
        <v>8717</v>
      </c>
      <c r="B73" s="18" t="s">
        <v>58</v>
      </c>
      <c r="C73" s="12">
        <v>2273</v>
      </c>
      <c r="D73" s="12">
        <v>2323</v>
      </c>
      <c r="E73" s="12">
        <v>2465</v>
      </c>
      <c r="F73" s="12">
        <v>2575</v>
      </c>
      <c r="G73">
        <v>2603</v>
      </c>
      <c r="H73" s="19">
        <f>Table2[[#This Row],[Fjöldi 
1. apríl 2023]]-Table2[[#This Row],[Fjöldi 
1. des. 2022]]</f>
        <v>28</v>
      </c>
      <c r="I73" s="20">
        <f t="shared" si="2"/>
        <v>1.0873786407767039E-2</v>
      </c>
    </row>
    <row r="74" spans="1:9" ht="15.75" x14ac:dyDescent="0.25">
      <c r="A74" s="14">
        <v>8719</v>
      </c>
      <c r="B74" s="18" t="s">
        <v>59</v>
      </c>
      <c r="C74" s="12">
        <v>494</v>
      </c>
      <c r="D74" s="12">
        <v>497</v>
      </c>
      <c r="E74" s="12">
        <v>530</v>
      </c>
      <c r="F74" s="12">
        <v>533</v>
      </c>
      <c r="G74">
        <v>549</v>
      </c>
      <c r="H74" s="19">
        <f>Table2[[#This Row],[Fjöldi 
1. apríl 2023]]-Table2[[#This Row],[Fjöldi 
1. des. 2022]]</f>
        <v>16</v>
      </c>
      <c r="I74" s="20">
        <f t="shared" si="2"/>
        <v>3.0018761726078758E-2</v>
      </c>
    </row>
    <row r="75" spans="1:9" ht="15.75" x14ac:dyDescent="0.25">
      <c r="A75" s="14">
        <v>8720</v>
      </c>
      <c r="B75" s="18" t="s">
        <v>60</v>
      </c>
      <c r="C75" s="12">
        <v>611</v>
      </c>
      <c r="D75" s="12">
        <v>587</v>
      </c>
      <c r="E75" s="12">
        <v>565</v>
      </c>
      <c r="F75" s="12">
        <v>577</v>
      </c>
      <c r="G75">
        <v>590</v>
      </c>
      <c r="H75" s="19">
        <f>Table2[[#This Row],[Fjöldi 
1. apríl 2023]]-Table2[[#This Row],[Fjöldi 
1. des. 2022]]</f>
        <v>13</v>
      </c>
      <c r="I75" s="20">
        <f t="shared" si="2"/>
        <v>2.2530329289428108E-2</v>
      </c>
    </row>
    <row r="76" spans="1:9" ht="15.75" x14ac:dyDescent="0.25">
      <c r="A76" s="14">
        <v>8721</v>
      </c>
      <c r="B76" s="18" t="s">
        <v>61</v>
      </c>
      <c r="C76" s="12">
        <v>1162</v>
      </c>
      <c r="D76" s="12">
        <v>1160</v>
      </c>
      <c r="E76" s="12">
        <v>1156</v>
      </c>
      <c r="F76" s="12">
        <v>1273</v>
      </c>
      <c r="G76">
        <v>1302</v>
      </c>
      <c r="H76" s="19">
        <f>Table2[[#This Row],[Fjöldi 
1. apríl 2023]]-Table2[[#This Row],[Fjöldi 
1. des. 2022]]</f>
        <v>29</v>
      </c>
      <c r="I76" s="20">
        <f t="shared" si="2"/>
        <v>2.2780832678711782E-2</v>
      </c>
    </row>
    <row r="77" spans="1:9" ht="15.75" x14ac:dyDescent="0.25">
      <c r="A77" s="14">
        <v>8722</v>
      </c>
      <c r="B77" s="18" t="s">
        <v>62</v>
      </c>
      <c r="C77" s="12">
        <v>689</v>
      </c>
      <c r="D77" s="12">
        <v>697</v>
      </c>
      <c r="E77" s="12">
        <v>697</v>
      </c>
      <c r="F77" s="12">
        <v>715</v>
      </c>
      <c r="G77">
        <v>704</v>
      </c>
      <c r="H77" s="19">
        <f>Table2[[#This Row],[Fjöldi 
1. apríl 2023]]-Table2[[#This Row],[Fjöldi 
1. des. 2022]]</f>
        <v>-11</v>
      </c>
      <c r="I77" s="20">
        <f t="shared" si="2"/>
        <v>-1.538461538461533E-2</v>
      </c>
    </row>
    <row r="78" spans="1:9" ht="14.25" customHeight="1" x14ac:dyDescent="0.2">
      <c r="A78" s="14"/>
      <c r="B78" s="18"/>
      <c r="E78" s="12"/>
      <c r="F78" s="12"/>
      <c r="G78" s="12"/>
      <c r="H78" s="37"/>
      <c r="I78" s="38"/>
    </row>
    <row r="79" spans="1:9" ht="15.75" customHeight="1" x14ac:dyDescent="0.25">
      <c r="A79" s="28" t="s">
        <v>63</v>
      </c>
      <c r="B79" s="29"/>
      <c r="C79" s="30">
        <f t="shared" ref="C79:H79" si="3">C62+C57+C45+C39+C29+C19+C14+C6</f>
        <v>364128</v>
      </c>
      <c r="D79" s="30">
        <f t="shared" si="3"/>
        <v>368609</v>
      </c>
      <c r="E79" s="30">
        <f t="shared" si="3"/>
        <v>376030</v>
      </c>
      <c r="F79" s="30">
        <f t="shared" si="3"/>
        <v>387171</v>
      </c>
      <c r="G79" s="30">
        <f t="shared" si="3"/>
        <v>390753</v>
      </c>
      <c r="H79" s="31">
        <f t="shared" si="3"/>
        <v>3582</v>
      </c>
      <c r="I79" s="32">
        <f>G79/F79-1</f>
        <v>9.251725981543002E-3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39" t="s">
        <v>72</v>
      </c>
      <c r="B81" s="18"/>
    </row>
    <row r="82" spans="1:2" x14ac:dyDescent="0.2">
      <c r="A82" s="14"/>
      <c r="B82" s="18"/>
    </row>
    <row r="83" spans="1:2" x14ac:dyDescent="0.2">
      <c r="A83" s="14"/>
      <c r="B83" s="18"/>
    </row>
    <row r="84" spans="1:2" x14ac:dyDescent="0.2">
      <c r="A84" s="14"/>
      <c r="B84" s="18"/>
    </row>
    <row r="85" spans="1:2" x14ac:dyDescent="0.2">
      <c r="A85" s="14"/>
      <c r="B85" s="18"/>
    </row>
    <row r="86" spans="1:2" x14ac:dyDescent="0.2">
      <c r="A86" s="14"/>
      <c r="B86" s="18"/>
    </row>
    <row r="87" spans="1:2" x14ac:dyDescent="0.2">
      <c r="A87" s="14"/>
      <c r="B87" s="18"/>
    </row>
    <row r="88" spans="1:2" x14ac:dyDescent="0.2">
      <c r="A88" s="14"/>
      <c r="B88" s="18"/>
    </row>
    <row r="89" spans="1:2" x14ac:dyDescent="0.2">
      <c r="A89" s="14"/>
      <c r="B89" s="18"/>
    </row>
    <row r="90" spans="1:2" x14ac:dyDescent="0.2">
      <c r="A90" s="14"/>
      <c r="B90" s="18"/>
    </row>
    <row r="91" spans="1:2" x14ac:dyDescent="0.2">
      <c r="A91" s="14"/>
      <c r="B91" s="18"/>
    </row>
    <row r="92" spans="1:2" x14ac:dyDescent="0.2">
      <c r="A92" s="14"/>
      <c r="B92" s="18"/>
    </row>
    <row r="93" spans="1:2" x14ac:dyDescent="0.2">
      <c r="A93" s="14"/>
      <c r="B93" s="18"/>
    </row>
    <row r="94" spans="1:2" x14ac:dyDescent="0.2">
      <c r="A94" s="14"/>
      <c r="B94" s="18"/>
    </row>
    <row r="95" spans="1:2" x14ac:dyDescent="0.2">
      <c r="A95" s="14"/>
      <c r="B95" s="18"/>
    </row>
    <row r="96" spans="1:2" x14ac:dyDescent="0.2">
      <c r="A96" s="14"/>
      <c r="B96" s="18"/>
    </row>
    <row r="97" spans="1:9" x14ac:dyDescent="0.2">
      <c r="A97" s="14"/>
      <c r="B97" s="18"/>
    </row>
    <row r="98" spans="1:9" x14ac:dyDescent="0.2">
      <c r="A98" s="14"/>
      <c r="B98" s="18"/>
    </row>
    <row r="99" spans="1:9" s="12" customFormat="1" x14ac:dyDescent="0.2">
      <c r="A99" s="14"/>
      <c r="B99" s="18"/>
      <c r="E99" s="13"/>
      <c r="F99" s="13"/>
      <c r="G99" s="13"/>
      <c r="H99" s="14"/>
      <c r="I99" s="13"/>
    </row>
    <row r="100" spans="1:9" s="12" customFormat="1" x14ac:dyDescent="0.2">
      <c r="A100" s="14"/>
      <c r="B100" s="18"/>
      <c r="E100" s="13"/>
      <c r="F100" s="13"/>
      <c r="G100" s="13"/>
      <c r="H100" s="14"/>
      <c r="I100" s="13"/>
    </row>
    <row r="101" spans="1:9" s="12" customFormat="1" x14ac:dyDescent="0.2">
      <c r="A101" s="14"/>
      <c r="B101" s="18"/>
      <c r="E101" s="13"/>
      <c r="F101" s="13"/>
      <c r="G101" s="13"/>
      <c r="H101" s="14"/>
      <c r="I101" s="13"/>
    </row>
  </sheetData>
  <phoneticPr fontId="9" type="noConversion"/>
  <conditionalFormatting sqref="A7:F13 A15:F18 A20:F28 A30:F38 A40:F44 A46:F56 A58:F61 A63:F77 A14:I14 A19:I19 A29:I29 A45:I45 A57:I57 A62:I62 H7:I13 H15:I18 H20:I28 H30:I38 H40:I44 H46:I56 H58:I61 H63:I77 A39:I39">
    <cfRule type="expression" dxfId="5" priority="6">
      <formula>"MOD(ROW(),2)=1"</formula>
    </cfRule>
  </conditionalFormatting>
  <conditionalFormatting sqref="H7:I18 H20:I38 H40:I44 H46:I61 H63:I77 I6">
    <cfRule type="cellIs" dxfId="4" priority="14" operator="lessThan">
      <formula>0</formula>
    </cfRule>
  </conditionalFormatting>
  <conditionalFormatting sqref="H79:I79">
    <cfRule type="cellIs" dxfId="3" priority="13" operator="lessThan">
      <formula>0</formula>
    </cfRule>
  </conditionalFormatting>
  <conditionalFormatting sqref="I19">
    <cfRule type="cellIs" dxfId="2" priority="10" operator="lessThan">
      <formula>0</formula>
    </cfRule>
  </conditionalFormatting>
  <conditionalFormatting sqref="I62">
    <cfRule type="cellIs" dxfId="1" priority="9" operator="lessThan">
      <formula>0</formula>
    </cfRule>
  </conditionalFormatting>
  <conditionalFormatting sqref="H3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98F5B-EFFE-40AB-99AB-50085330F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8921B-1CD6-4664-8184-1006588F8422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80d2bc-2a91-4625-ae0d-88e46d2464a9"/>
    <ds:schemaRef ds:uri="0525c136-0593-4497-ab00-71aeefd288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 - THS</cp:lastModifiedBy>
  <cp:lastPrinted>2022-10-05T14:26:37Z</cp:lastPrinted>
  <dcterms:created xsi:type="dcterms:W3CDTF">2018-06-28T08:42:52Z</dcterms:created>
  <dcterms:modified xsi:type="dcterms:W3CDTF">2023-04-05T16:57:50Z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