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6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adarfrettir_lokaskjol\"/>
    </mc:Choice>
  </mc:AlternateContent>
  <xr:revisionPtr revIDLastSave="35" documentId="13_ncr:1_{9AEE4718-6EC6-4CF0-A38F-78A8563AEFE6}" xr6:coauthVersionLast="47" xr6:coauthVersionMax="47" xr10:uidLastSave="{37D3C36F-867C-43A6-9787-CA3C8C75A913}"/>
  <bookViews>
    <workbookView xWindow="-108" yWindow="-108" windowWidth="23256" windowHeight="12576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3" l="1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F14" i="3" l="1"/>
  <c r="E14" i="3"/>
  <c r="F29" i="3"/>
  <c r="G14" i="3"/>
  <c r="F45" i="3"/>
  <c r="F57" i="3" l="1"/>
  <c r="G29" i="3"/>
  <c r="G45" i="3" s="1"/>
  <c r="I45" i="3" s="1"/>
  <c r="H14" i="3"/>
  <c r="H45" i="3"/>
  <c r="I14" i="3"/>
  <c r="H29" i="3" l="1"/>
  <c r="I29" i="3"/>
  <c r="G57" i="3"/>
  <c r="H57" i="3" l="1"/>
  <c r="I57" i="3"/>
  <c r="G6" i="3" l="1"/>
  <c r="G62" i="3" l="1"/>
  <c r="G19" i="3" l="1"/>
  <c r="G79" i="3" s="1"/>
  <c r="F6" i="3"/>
  <c r="F62" i="3"/>
  <c r="F19" i="3"/>
  <c r="I19" i="3"/>
  <c r="H19" i="3"/>
  <c r="I6" i="3"/>
  <c r="H6" i="3"/>
  <c r="E29" i="3"/>
  <c r="E45" i="3"/>
  <c r="E57" i="3"/>
  <c r="E6" i="3"/>
  <c r="E62" i="3"/>
  <c r="E19" i="3"/>
  <c r="H62" i="3"/>
  <c r="H79" i="3" s="1"/>
  <c r="I62" i="3"/>
  <c r="E79" i="3" l="1"/>
  <c r="F79" i="3"/>
  <c r="I79" i="3"/>
</calcChain>
</file>

<file path=xl/sharedStrings.xml><?xml version="1.0" encoding="utf-8"?>
<sst xmlns="http://schemas.openxmlformats.org/spreadsheetml/2006/main" count="86" uniqueCount="86">
  <si>
    <t>Fjöldi íbúa eftir sveitarfélögum 1. maí 2023  (og  samanburður  við íbúatölur 1. desember 2019-2022)</t>
  </si>
  <si>
    <t>Þjóðskrá 4. maí 2023</t>
  </si>
  <si>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</si>
  <si>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</si>
  <si>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</si>
  <si>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</si>
  <si>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</si>
  <si>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</si>
  <si>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maí 2023</t>
  </si>
  <si>
    <t>Breyting 1. des. 2022 
og 1. maí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</si>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</sst>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18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3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"/>
    <tableColumn id="9" xr3:uid="{090557DC-6C1E-4D16-BE66-909A9CA6422A}" name="Fjöldi _x000a_1. maí 2023" dataDxfId="1"/>
    <tableColumn id="7" xr3:uid="{27BE3BA6-6E58-4F54-9C72-52B47DFE137B}" name="Breyting 1. des. 2022 _x000a_og 1. maí 2023"/>
    <tableColumn id="8" xr3:uid="{F19698FF-35A5-4CE5-85CD-8E0E44CA5D1A}" name="í %" totalsRowFunction="sum" totalsRow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I101"/>
  <sheetViews>
    <sheetView tabSelected="1" zoomScale="70" zoomScaleNormal="70" workbookViewId="0">
      <pane xSplit="1" topLeftCell="B1" activePane="topRight" state="frozen"/>
      <selection pane="topRight" activeCell="K56" sqref="K56"/>
    </sheetView>
  </sheetViews>
  <sheetFormatPr defaultColWidth="9.140625" defaultRowHeight="13.9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>
      <c r="A1" s="1"/>
      <c r="C1" s="2"/>
      <c r="D1" s="2"/>
      <c r="E1" s="3"/>
      <c r="F1" s="3"/>
      <c r="G1" s="3"/>
      <c r="H1" s="4"/>
      <c r="I1" s="3"/>
    </row>
    <row r="2" spans="1:9" ht="17.45">
      <c r="B2" s="15" t="s">
        <v>0</v>
      </c>
      <c r="C2" s="2"/>
      <c r="D2" s="2"/>
      <c r="E2" s="3"/>
      <c r="F2" s="3"/>
      <c r="G2" s="3"/>
      <c r="H2" s="4"/>
      <c r="I2" s="3"/>
    </row>
    <row r="3" spans="1:9">
      <c r="A3" s="1"/>
      <c r="B3" s="16" t="s">
        <v>1</v>
      </c>
      <c r="C3" s="2"/>
      <c r="D3" s="2"/>
      <c r="E3" s="3"/>
      <c r="F3" s="3"/>
      <c r="G3" s="3"/>
      <c r="H3" s="4"/>
      <c r="I3" s="3"/>
    </row>
    <row r="4" spans="1:9">
      <c r="A4" s="1"/>
      <c r="B4" s="1"/>
      <c r="C4" s="2"/>
      <c r="D4" s="2"/>
      <c r="E4" s="3"/>
      <c r="F4" s="3"/>
      <c r="G4" s="3"/>
      <c r="H4" s="4"/>
      <c r="I4" s="3"/>
    </row>
    <row r="5" spans="1:9" ht="30.75">
      <c r="A5" s="34" t="s">
        <v>2</v>
      </c>
      <c r="B5" s="34" t="s">
        <v>3</v>
      </c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9" t="s">
        <v>9</v>
      </c>
      <c r="I5" s="35" t="s">
        <v>10</v>
      </c>
    </row>
    <row r="6" spans="1:9" ht="22.5" customHeight="1">
      <c r="A6" s="7" t="s">
        <v>11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249549</v>
      </c>
      <c r="H6" s="10">
        <f>Table2[[#This Row],[Fjöldi 
1. maí 2023]]-Table2[[#This Row],[Fjöldi 
1. des. 2022]]</f>
        <v>2426</v>
      </c>
      <c r="I6" s="11">
        <f>G6/F6-1</f>
        <v>9.8169737337276963E-3</v>
      </c>
    </row>
    <row r="7" spans="1:9" ht="15.75">
      <c r="A7" s="17" t="s">
        <v>12</v>
      </c>
      <c r="B7" s="18" t="s">
        <v>13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141267</v>
      </c>
      <c r="H7" s="19">
        <f>Table2[[#This Row],[Fjöldi 
1. maí 2023]]-Table2[[#This Row],[Fjöldi 
1. des. 2022]]</f>
        <v>1685</v>
      </c>
      <c r="I7" s="20">
        <f>G7/F7-1</f>
        <v>1.207175710335151E-2</v>
      </c>
    </row>
    <row r="8" spans="1:9" ht="15.75">
      <c r="A8" s="14">
        <v>1000</v>
      </c>
      <c r="B8" s="18" t="s">
        <v>14</v>
      </c>
      <c r="C8" s="12">
        <v>37936</v>
      </c>
      <c r="D8" s="12">
        <v>38209</v>
      </c>
      <c r="E8" s="12">
        <v>38987</v>
      </c>
      <c r="F8" s="12">
        <v>39797</v>
      </c>
      <c r="G8" s="12">
        <v>40039</v>
      </c>
      <c r="H8" s="19">
        <f>Table2[[#This Row],[Fjöldi 
1. maí 2023]]-Table2[[#This Row],[Fjöldi 
1. des. 2022]]</f>
        <v>242</v>
      </c>
      <c r="I8" s="20">
        <f>G8/F8-1</f>
        <v>6.080860366359353E-3</v>
      </c>
    </row>
    <row r="9" spans="1:9" ht="15.75">
      <c r="A9" s="14">
        <v>1100</v>
      </c>
      <c r="B9" s="18" t="s">
        <v>15</v>
      </c>
      <c r="C9" s="12">
        <v>4719</v>
      </c>
      <c r="D9" s="12">
        <v>4744</v>
      </c>
      <c r="E9" s="12">
        <v>4728</v>
      </c>
      <c r="F9" s="12">
        <v>4668</v>
      </c>
      <c r="G9" s="12">
        <v>4672</v>
      </c>
      <c r="H9" s="19">
        <f>Table2[[#This Row],[Fjöldi 
1. maí 2023]]-Table2[[#This Row],[Fjöldi 
1. des. 2022]]</f>
        <v>4</v>
      </c>
      <c r="I9" s="20">
        <f>G9/F9-1</f>
        <v>8.5689802913457847E-4</v>
      </c>
    </row>
    <row r="10" spans="1:9" ht="15.75">
      <c r="A10" s="42">
        <v>1300</v>
      </c>
      <c r="B10" s="43" t="s">
        <v>16</v>
      </c>
      <c r="C10" s="44">
        <v>16924</v>
      </c>
      <c r="D10" s="44">
        <v>17668</v>
      </c>
      <c r="E10" s="44">
        <v>18404</v>
      </c>
      <c r="F10" s="44">
        <v>18867</v>
      </c>
      <c r="G10" s="44">
        <v>19027</v>
      </c>
      <c r="H10" s="40">
        <f>Table2[[#This Row],[Fjöldi 
1. maí 2023]]-Table2[[#This Row],[Fjöldi 
1. des. 2022]]</f>
        <v>160</v>
      </c>
      <c r="I10" s="41">
        <f>G10/F10-1</f>
        <v>8.4804155403614967E-3</v>
      </c>
    </row>
    <row r="11" spans="1:9" ht="15.75">
      <c r="A11" s="14">
        <v>1400</v>
      </c>
      <c r="B11" s="18" t="s">
        <v>17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30739</v>
      </c>
      <c r="H11" s="19">
        <f>Table2[[#This Row],[Fjöldi 
1. maí 2023]]-Table2[[#This Row],[Fjöldi 
1. des. 2022]]</f>
        <v>234</v>
      </c>
      <c r="I11" s="20">
        <f>G11/F11-1</f>
        <v>7.670873627274144E-3</v>
      </c>
    </row>
    <row r="12" spans="1:9" ht="15.75">
      <c r="A12" s="14">
        <v>1604</v>
      </c>
      <c r="B12" s="18" t="s">
        <v>18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13524</v>
      </c>
      <c r="H12" s="19">
        <f>Table2[[#This Row],[Fjöldi 
1. maí 2023]]-Table2[[#This Row],[Fjöldi 
1. des. 2022]]</f>
        <v>106</v>
      </c>
      <c r="I12" s="20">
        <f>G12/F12-1</f>
        <v>7.8998360411388635E-3</v>
      </c>
    </row>
    <row r="13" spans="1:9" ht="15.75">
      <c r="A13" s="14">
        <v>1606</v>
      </c>
      <c r="B13" s="18" t="s">
        <v>19</v>
      </c>
      <c r="C13" s="12">
        <v>247</v>
      </c>
      <c r="D13" s="12">
        <v>247</v>
      </c>
      <c r="E13" s="12">
        <v>245</v>
      </c>
      <c r="F13" s="12">
        <v>286</v>
      </c>
      <c r="G13" s="12">
        <v>281</v>
      </c>
      <c r="H13" s="19">
        <f>Table2[[#This Row],[Fjöldi 
1. maí 2023]]-Table2[[#This Row],[Fjöldi 
1. des. 2022]]</f>
        <v>-5</v>
      </c>
      <c r="I13" s="20">
        <f>G13/F13-1</f>
        <v>-1.7482517482517501E-2</v>
      </c>
    </row>
    <row r="14" spans="1:9" ht="18.75" customHeight="1">
      <c r="A14" s="21" t="s">
        <v>20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31891</v>
      </c>
      <c r="H14" s="24">
        <f>Table2[[#This Row],[Fjöldi 
1. maí 2023]]-Table2[[#This Row],[Fjöldi 
1. des. 2022]]</f>
        <v>929</v>
      </c>
      <c r="I14" s="25">
        <f>G14/F14-1</f>
        <v>3.0004521671726625E-2</v>
      </c>
    </row>
    <row r="15" spans="1:9" ht="15.75">
      <c r="A15" s="14">
        <v>2000</v>
      </c>
      <c r="B15" s="18" t="s">
        <v>21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22763</v>
      </c>
      <c r="H15" s="19">
        <f>Table2[[#This Row],[Fjöldi 
1. maí 2023]]-Table2[[#This Row],[Fjöldi 
1. des. 2022]]</f>
        <v>765</v>
      </c>
      <c r="I15" s="20">
        <f>G15/F15-1</f>
        <v>3.4775888717156089E-2</v>
      </c>
    </row>
    <row r="16" spans="1:9" ht="15.75">
      <c r="A16" s="14">
        <v>2300</v>
      </c>
      <c r="B16" s="18" t="s">
        <v>22</v>
      </c>
      <c r="C16" s="12">
        <v>3508</v>
      </c>
      <c r="D16" s="12">
        <v>3548</v>
      </c>
      <c r="E16" s="12">
        <v>3589</v>
      </c>
      <c r="F16" s="12">
        <v>3661</v>
      </c>
      <c r="G16" s="12">
        <v>3716</v>
      </c>
      <c r="H16" s="19">
        <f>Table2[[#This Row],[Fjöldi 
1. maí 2023]]-Table2[[#This Row],[Fjöldi 
1. des. 2022]]</f>
        <v>55</v>
      </c>
      <c r="I16" s="20">
        <f>G16/F16-1</f>
        <v>1.502321770008197E-2</v>
      </c>
    </row>
    <row r="17" spans="1:9" ht="15.75">
      <c r="A17" s="14">
        <v>2506</v>
      </c>
      <c r="B17" s="18" t="s">
        <v>23</v>
      </c>
      <c r="C17" s="12">
        <v>1308</v>
      </c>
      <c r="D17" s="12">
        <v>1325</v>
      </c>
      <c r="E17" s="12">
        <v>1338</v>
      </c>
      <c r="F17" s="12">
        <v>1394</v>
      </c>
      <c r="G17" s="12">
        <v>1452</v>
      </c>
      <c r="H17" s="19">
        <f>Table2[[#This Row],[Fjöldi 
1. maí 2023]]-Table2[[#This Row],[Fjöldi 
1. des. 2022]]</f>
        <v>58</v>
      </c>
      <c r="I17" s="20">
        <f>G17/F17-1</f>
        <v>4.1606886657101771E-2</v>
      </c>
    </row>
    <row r="18" spans="1:9" ht="15.75">
      <c r="A18" s="14">
        <v>2510</v>
      </c>
      <c r="B18" s="18" t="s">
        <v>24</v>
      </c>
      <c r="C18" s="12">
        <v>3586</v>
      </c>
      <c r="D18" s="12">
        <v>3649</v>
      </c>
      <c r="E18" s="12">
        <v>3744</v>
      </c>
      <c r="F18" s="12">
        <v>3909</v>
      </c>
      <c r="G18" s="12">
        <v>3960</v>
      </c>
      <c r="H18" s="19">
        <f>Table2[[#This Row],[Fjöldi 
1. maí 2023]]-Table2[[#This Row],[Fjöldi 
1. des. 2022]]</f>
        <v>51</v>
      </c>
      <c r="I18" s="20">
        <f>G18/F18-1</f>
        <v>1.304681504221028E-2</v>
      </c>
    </row>
    <row r="19" spans="1:9" ht="19.5" customHeight="1">
      <c r="A19" s="21" t="s">
        <v>25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17788</v>
      </c>
      <c r="H19" s="26">
        <f>Table2[[#This Row],[Fjöldi 
1. maí 2023]]-Table2[[#This Row],[Fjöldi 
1. des. 2022]]</f>
        <v>302</v>
      </c>
      <c r="I19" s="25">
        <f>G19/F19-1</f>
        <v>1.7270959624842819E-2</v>
      </c>
    </row>
    <row r="20" spans="1:9" ht="15.75">
      <c r="A20" s="14">
        <v>3000</v>
      </c>
      <c r="B20" s="18" t="s">
        <v>26</v>
      </c>
      <c r="C20" s="12">
        <v>7533</v>
      </c>
      <c r="D20" s="12">
        <v>9040</v>
      </c>
      <c r="E20" s="12">
        <v>7838</v>
      </c>
      <c r="F20" s="12">
        <v>7982</v>
      </c>
      <c r="G20" s="12">
        <v>8078</v>
      </c>
      <c r="H20" s="19">
        <f>Table2[[#This Row],[Fjöldi 
1. maí 2023]]-Table2[[#This Row],[Fjöldi 
1. des. 2022]]</f>
        <v>96</v>
      </c>
      <c r="I20" s="20">
        <f>G20/F20-1</f>
        <v>1.2027060886995677E-2</v>
      </c>
    </row>
    <row r="21" spans="1:9" ht="15.75">
      <c r="A21" s="42">
        <v>3506</v>
      </c>
      <c r="B21" s="43" t="s">
        <v>27</v>
      </c>
      <c r="C21" s="44">
        <v>65</v>
      </c>
      <c r="D21" s="44">
        <v>65</v>
      </c>
      <c r="E21" s="44">
        <v>60</v>
      </c>
      <c r="F21" s="44">
        <v>58</v>
      </c>
      <c r="G21" s="44">
        <v>62</v>
      </c>
      <c r="H21" s="40">
        <f>Table2[[#This Row],[Fjöldi 
1. maí 2023]]-Table2[[#This Row],[Fjöldi 
1. des. 2022]]</f>
        <v>4</v>
      </c>
      <c r="I21" s="41">
        <f>G21/F21-1</f>
        <v>6.8965517241379226E-2</v>
      </c>
    </row>
    <row r="22" spans="1:9" ht="15.75">
      <c r="A22" s="14">
        <v>3511</v>
      </c>
      <c r="B22" s="18" t="s">
        <v>28</v>
      </c>
      <c r="C22" s="12">
        <v>625</v>
      </c>
      <c r="D22" s="12">
        <v>644</v>
      </c>
      <c r="E22" s="12">
        <v>687</v>
      </c>
      <c r="F22" s="12">
        <v>754</v>
      </c>
      <c r="G22" s="12">
        <v>751</v>
      </c>
      <c r="H22" s="19">
        <f>Table2[[#This Row],[Fjöldi 
1. maí 2023]]-Table2[[#This Row],[Fjöldi 
1. des. 2022]]</f>
        <v>-3</v>
      </c>
      <c r="I22" s="20">
        <f>G22/F22-1</f>
        <v>-3.9787798408488229E-3</v>
      </c>
    </row>
    <row r="23" spans="1:9" ht="15.75">
      <c r="A23" s="14">
        <v>3609</v>
      </c>
      <c r="B23" s="18" t="s">
        <v>29</v>
      </c>
      <c r="C23" s="12">
        <v>3855</v>
      </c>
      <c r="D23" s="12">
        <v>3765</v>
      </c>
      <c r="E23" s="12">
        <v>3875</v>
      </c>
      <c r="F23" s="12">
        <v>4068</v>
      </c>
      <c r="G23" s="12">
        <v>4235</v>
      </c>
      <c r="H23" s="19">
        <f>Table2[[#This Row],[Fjöldi 
1. maí 2023]]-Table2[[#This Row],[Fjöldi 
1. des. 2022]]</f>
        <v>167</v>
      </c>
      <c r="I23" s="20">
        <f>G23/F23-1</f>
        <v>4.1052114060963651E-2</v>
      </c>
    </row>
    <row r="24" spans="1:9" ht="15.75">
      <c r="A24" s="14">
        <v>3709</v>
      </c>
      <c r="B24" s="18" t="s">
        <v>30</v>
      </c>
      <c r="C24" s="12">
        <v>877</v>
      </c>
      <c r="D24" s="12">
        <v>870</v>
      </c>
      <c r="E24" s="12">
        <v>839</v>
      </c>
      <c r="F24" s="12">
        <v>862</v>
      </c>
      <c r="G24" s="12">
        <v>880</v>
      </c>
      <c r="H24" s="19">
        <f>Table2[[#This Row],[Fjöldi 
1. maí 2023]]-Table2[[#This Row],[Fjöldi 
1. des. 2022]]</f>
        <v>18</v>
      </c>
      <c r="I24" s="20">
        <f>G24/F24-1</f>
        <v>2.088167053364276E-2</v>
      </c>
    </row>
    <row r="25" spans="1:9" ht="15.75">
      <c r="A25" s="14">
        <v>3713</v>
      </c>
      <c r="B25" s="18" t="s">
        <v>31</v>
      </c>
      <c r="C25" s="12">
        <v>124</v>
      </c>
      <c r="D25" s="12">
        <v>120</v>
      </c>
      <c r="E25" s="12">
        <v>103</v>
      </c>
      <c r="F25" s="12">
        <v>112</v>
      </c>
      <c r="G25" s="12">
        <v>118</v>
      </c>
      <c r="H25" s="19">
        <f>Table2[[#This Row],[Fjöldi 
1. maí 2023]]-Table2[[#This Row],[Fjöldi 
1. des. 2022]]</f>
        <v>6</v>
      </c>
      <c r="I25" s="20">
        <f>G25/F25-1</f>
        <v>5.3571428571428603E-2</v>
      </c>
    </row>
    <row r="26" spans="1:9" ht="15.75">
      <c r="A26" s="14">
        <v>3714</v>
      </c>
      <c r="B26" s="18" t="s">
        <v>32</v>
      </c>
      <c r="C26" s="12">
        <v>1677</v>
      </c>
      <c r="D26" s="12">
        <v>1688</v>
      </c>
      <c r="E26" s="12">
        <v>1670</v>
      </c>
      <c r="F26" s="12">
        <v>1684</v>
      </c>
      <c r="G26" s="12">
        <v>1694</v>
      </c>
      <c r="H26" s="19">
        <f>Table2[[#This Row],[Fjöldi 
1. maí 2023]]-Table2[[#This Row],[Fjöldi 
1. des. 2022]]</f>
        <v>10</v>
      </c>
      <c r="I26" s="20">
        <f>G26/F26-1</f>
        <v>5.9382422802849444E-3</v>
      </c>
    </row>
    <row r="27" spans="1:9" ht="15.75">
      <c r="A27" s="14">
        <v>3716</v>
      </c>
      <c r="B27" s="18" t="s">
        <v>33</v>
      </c>
      <c r="C27" s="12">
        <v>1276</v>
      </c>
      <c r="D27" s="12">
        <v>1262</v>
      </c>
      <c r="E27" s="12">
        <v>1293</v>
      </c>
      <c r="F27" s="12">
        <v>1309</v>
      </c>
      <c r="G27" s="12">
        <v>1307</v>
      </c>
      <c r="H27" s="19">
        <f>Table2[[#This Row],[Fjöldi 
1. maí 2023]]-Table2[[#This Row],[Fjöldi 
1. des. 2022]]</f>
        <v>-2</v>
      </c>
      <c r="I27" s="20">
        <f>G27/F27-1</f>
        <v>-1.5278838808250317E-3</v>
      </c>
    </row>
    <row r="28" spans="1:9" ht="15.75">
      <c r="A28" s="14">
        <v>3811</v>
      </c>
      <c r="B28" s="18" t="s">
        <v>34</v>
      </c>
      <c r="C28" s="12">
        <v>634</v>
      </c>
      <c r="D28" s="12">
        <v>626</v>
      </c>
      <c r="E28" s="12">
        <v>663</v>
      </c>
      <c r="F28" s="12">
        <v>657</v>
      </c>
      <c r="G28" s="12">
        <v>663</v>
      </c>
      <c r="H28" s="19">
        <f>Table2[[#This Row],[Fjöldi 
1. maí 2023]]-Table2[[#This Row],[Fjöldi 
1. des. 2022]]</f>
        <v>6</v>
      </c>
      <c r="I28" s="20">
        <f>G28/F28-1</f>
        <v>9.1324200913243114E-3</v>
      </c>
    </row>
    <row r="29" spans="1:9" ht="21" customHeight="1">
      <c r="A29" s="21" t="s">
        <v>35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7411</v>
      </c>
      <c r="H29" s="24">
        <f>Table2[[#This Row],[Fjöldi 
1. maí 2023]]-Table2[[#This Row],[Fjöldi 
1. des. 2022]]</f>
        <v>41</v>
      </c>
      <c r="I29" s="25">
        <f>G29/F29-1</f>
        <v>5.5630936227950567E-3</v>
      </c>
    </row>
    <row r="30" spans="1:9" ht="15.75">
      <c r="A30" s="14">
        <v>4100</v>
      </c>
      <c r="B30" s="18" t="s">
        <v>36</v>
      </c>
      <c r="C30" s="12">
        <v>959</v>
      </c>
      <c r="D30" s="12">
        <v>952</v>
      </c>
      <c r="E30" s="12">
        <v>955</v>
      </c>
      <c r="F30" s="12">
        <v>989</v>
      </c>
      <c r="G30" s="12">
        <v>1003</v>
      </c>
      <c r="H30" s="19">
        <f>Table2[[#This Row],[Fjöldi 
1. maí 2023]]-Table2[[#This Row],[Fjöldi 
1. des. 2022]]</f>
        <v>14</v>
      </c>
      <c r="I30" s="20">
        <f>G30/F30-1</f>
        <v>1.415571284125372E-2</v>
      </c>
    </row>
    <row r="31" spans="1:9" ht="15.75">
      <c r="A31" s="14">
        <v>4200</v>
      </c>
      <c r="B31" s="18" t="s">
        <v>37</v>
      </c>
      <c r="C31" s="12">
        <v>3810</v>
      </c>
      <c r="D31" s="12">
        <v>3790</v>
      </c>
      <c r="E31" s="12">
        <v>3841</v>
      </c>
      <c r="F31" s="12">
        <v>3872</v>
      </c>
      <c r="G31" s="12">
        <v>3882</v>
      </c>
      <c r="H31" s="19">
        <f>Table2[[#This Row],[Fjöldi 
1. maí 2023]]-Table2[[#This Row],[Fjöldi 
1. des. 2022]]</f>
        <v>10</v>
      </c>
      <c r="I31" s="20">
        <f>G31/F31-1</f>
        <v>2.5826446280992066E-3</v>
      </c>
    </row>
    <row r="32" spans="1:9" ht="15.75">
      <c r="A32" s="14">
        <v>4502</v>
      </c>
      <c r="B32" s="18" t="s">
        <v>38</v>
      </c>
      <c r="C32" s="12">
        <v>262</v>
      </c>
      <c r="D32" s="12">
        <v>236</v>
      </c>
      <c r="E32" s="12">
        <v>234</v>
      </c>
      <c r="F32" s="12">
        <v>242</v>
      </c>
      <c r="G32" s="12">
        <v>243</v>
      </c>
      <c r="H32" s="19">
        <f>Table2[[#This Row],[Fjöldi 
1. maí 2023]]-Table2[[#This Row],[Fjöldi 
1. des. 2022]]</f>
        <v>1</v>
      </c>
      <c r="I32" s="20">
        <f>G32/F32-1</f>
        <v>4.1322314049587749E-3</v>
      </c>
    </row>
    <row r="33" spans="1:9" ht="15.75">
      <c r="A33" s="14">
        <v>4604</v>
      </c>
      <c r="B33" s="18" t="s">
        <v>39</v>
      </c>
      <c r="C33" s="12">
        <v>252</v>
      </c>
      <c r="D33" s="12">
        <v>269</v>
      </c>
      <c r="E33" s="12">
        <v>255</v>
      </c>
      <c r="F33" s="12">
        <v>268</v>
      </c>
      <c r="G33" s="12">
        <v>268</v>
      </c>
      <c r="H33" s="19">
        <f>Table2[[#This Row],[Fjöldi 
1. maí 2023]]-Table2[[#This Row],[Fjöldi 
1. des. 2022]]</f>
        <v>0</v>
      </c>
      <c r="I33" s="20">
        <f>G33/F33-1</f>
        <v>0</v>
      </c>
    </row>
    <row r="34" spans="1:9" ht="15.75">
      <c r="A34" s="14">
        <v>4607</v>
      </c>
      <c r="B34" s="18" t="s">
        <v>40</v>
      </c>
      <c r="C34" s="12">
        <v>1020</v>
      </c>
      <c r="D34" s="12">
        <v>1065</v>
      </c>
      <c r="E34" s="12">
        <v>1131</v>
      </c>
      <c r="F34" s="12">
        <v>1174</v>
      </c>
      <c r="G34" s="12">
        <v>1183</v>
      </c>
      <c r="H34" s="19">
        <f>Table2[[#This Row],[Fjöldi 
1. maí 2023]]-Table2[[#This Row],[Fjöldi 
1. des. 2022]]</f>
        <v>9</v>
      </c>
      <c r="I34" s="20">
        <f>G34/F34-1</f>
        <v>7.6660988074956915E-3</v>
      </c>
    </row>
    <row r="35" spans="1:9" ht="15.75">
      <c r="A35" s="14">
        <v>4803</v>
      </c>
      <c r="B35" s="18" t="s">
        <v>41</v>
      </c>
      <c r="C35" s="12">
        <v>209</v>
      </c>
      <c r="D35" s="12">
        <v>202</v>
      </c>
      <c r="E35" s="12">
        <v>213</v>
      </c>
      <c r="F35" s="12">
        <v>234</v>
      </c>
      <c r="G35" s="12">
        <v>235</v>
      </c>
      <c r="H35" s="19">
        <f>Table2[[#This Row],[Fjöldi 
1. maí 2023]]-Table2[[#This Row],[Fjöldi 
1. des. 2022]]</f>
        <v>1</v>
      </c>
      <c r="I35" s="20">
        <f>G35/F35-1</f>
        <v>4.2735042735042583E-3</v>
      </c>
    </row>
    <row r="36" spans="1:9" ht="15.75">
      <c r="A36" s="14">
        <v>4901</v>
      </c>
      <c r="B36" s="18" t="s">
        <v>42</v>
      </c>
      <c r="C36" s="12">
        <v>43</v>
      </c>
      <c r="D36" s="12">
        <v>40</v>
      </c>
      <c r="E36" s="12">
        <v>41</v>
      </c>
      <c r="F36" s="12">
        <v>50</v>
      </c>
      <c r="G36" s="12">
        <v>52</v>
      </c>
      <c r="H36" s="19">
        <f>Table2[[#This Row],[Fjöldi 
1. maí 2023]]-Table2[[#This Row],[Fjöldi 
1. des. 2022]]</f>
        <v>2</v>
      </c>
      <c r="I36" s="20">
        <f>G36/F36-1</f>
        <v>4.0000000000000036E-2</v>
      </c>
    </row>
    <row r="37" spans="1:9" ht="15.75">
      <c r="A37" s="42">
        <v>4902</v>
      </c>
      <c r="B37" s="43" t="s">
        <v>43</v>
      </c>
      <c r="C37" s="44">
        <v>109</v>
      </c>
      <c r="D37" s="44">
        <v>110</v>
      </c>
      <c r="E37" s="44">
        <v>108</v>
      </c>
      <c r="F37" s="44">
        <v>113</v>
      </c>
      <c r="G37" s="44">
        <v>116</v>
      </c>
      <c r="H37" s="40">
        <f>Table2[[#This Row],[Fjöldi 
1. maí 2023]]-Table2[[#This Row],[Fjöldi 
1. des. 2022]]</f>
        <v>3</v>
      </c>
      <c r="I37" s="41">
        <f>G37/F37-1</f>
        <v>2.6548672566371723E-2</v>
      </c>
    </row>
    <row r="38" spans="1:9" ht="15.75">
      <c r="A38" s="14">
        <v>4911</v>
      </c>
      <c r="B38" s="18" t="s">
        <v>44</v>
      </c>
      <c r="C38" s="12">
        <v>454</v>
      </c>
      <c r="D38" s="12">
        <v>435</v>
      </c>
      <c r="E38" s="12">
        <v>426</v>
      </c>
      <c r="F38" s="12">
        <v>428</v>
      </c>
      <c r="G38" s="12">
        <v>429</v>
      </c>
      <c r="H38" s="19">
        <f>Table2[[#This Row],[Fjöldi 
1. maí 2023]]-Table2[[#This Row],[Fjöldi 
1. des. 2022]]</f>
        <v>1</v>
      </c>
      <c r="I38" s="20">
        <f>G38/F38-1</f>
        <v>2.3364485981307581E-3</v>
      </c>
    </row>
    <row r="39" spans="1:9" ht="21.75" customHeight="1">
      <c r="A39" s="21" t="s">
        <v>45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7455</v>
      </c>
      <c r="H39" s="26">
        <f>Table2[[#This Row],[Fjöldi 
1. maí 2023]]-Table2[[#This Row],[Fjöldi 
1. des. 2022]]</f>
        <v>9</v>
      </c>
      <c r="I39" s="38">
        <f>G39/F39-1</f>
        <v>1.208702659145855E-3</v>
      </c>
    </row>
    <row r="40" spans="1:9" ht="15.75">
      <c r="A40" s="14">
        <v>5508</v>
      </c>
      <c r="B40" s="18" t="s">
        <v>46</v>
      </c>
      <c r="C40" s="12">
        <v>1210</v>
      </c>
      <c r="D40" s="12">
        <v>1219</v>
      </c>
      <c r="E40" s="12">
        <v>1230</v>
      </c>
      <c r="F40" s="12">
        <v>1259</v>
      </c>
      <c r="G40" s="12">
        <v>1235</v>
      </c>
      <c r="H40" s="19">
        <f>Table2[[#This Row],[Fjöldi 
1. maí 2023]]-Table2[[#This Row],[Fjöldi 
1. des. 2022]]</f>
        <v>-24</v>
      </c>
      <c r="I40" s="20">
        <f>G40/F40-1</f>
        <v>-1.9062748212867353E-2</v>
      </c>
    </row>
    <row r="41" spans="1:9" ht="15.75">
      <c r="A41" s="14">
        <v>5609</v>
      </c>
      <c r="B41" s="18" t="s">
        <v>47</v>
      </c>
      <c r="C41" s="12">
        <v>473</v>
      </c>
      <c r="D41" s="12">
        <v>475</v>
      </c>
      <c r="E41" s="12">
        <v>484</v>
      </c>
      <c r="F41" s="12">
        <v>483</v>
      </c>
      <c r="G41" s="12">
        <v>483</v>
      </c>
      <c r="H41" s="19">
        <f>Table2[[#This Row],[Fjöldi 
1. maí 2023]]-Table2[[#This Row],[Fjöldi 
1. des. 2022]]</f>
        <v>0</v>
      </c>
      <c r="I41" s="20">
        <f>G41/F41-1</f>
        <v>0</v>
      </c>
    </row>
    <row r="42" spans="1:9" ht="15.75">
      <c r="A42" s="14">
        <v>5611</v>
      </c>
      <c r="B42" s="18" t="s">
        <v>48</v>
      </c>
      <c r="C42" s="12">
        <v>90</v>
      </c>
      <c r="D42" s="12">
        <v>92</v>
      </c>
      <c r="E42" s="12">
        <v>90</v>
      </c>
      <c r="F42" s="12">
        <v>89</v>
      </c>
      <c r="G42" s="12">
        <v>93</v>
      </c>
      <c r="H42" s="19">
        <f>Table2[[#This Row],[Fjöldi 
1. maí 2023]]-Table2[[#This Row],[Fjöldi 
1. des. 2022]]</f>
        <v>4</v>
      </c>
      <c r="I42" s="20">
        <f>G42/F42-1</f>
        <v>4.4943820224719211E-2</v>
      </c>
    </row>
    <row r="43" spans="1:9" ht="15.75">
      <c r="A43" s="14">
        <v>5613</v>
      </c>
      <c r="B43" s="18" t="s">
        <v>49</v>
      </c>
      <c r="C43" s="12">
        <v>1312</v>
      </c>
      <c r="D43" s="12">
        <v>1326</v>
      </c>
      <c r="E43" s="12">
        <v>1314</v>
      </c>
      <c r="F43" s="12">
        <v>1297</v>
      </c>
      <c r="G43" s="12">
        <v>1316</v>
      </c>
      <c r="H43" s="19">
        <f>Table2[[#This Row],[Fjöldi 
1. maí 2023]]-Table2[[#This Row],[Fjöldi 
1. des. 2022]]</f>
        <v>19</v>
      </c>
      <c r="I43" s="20">
        <f>G43/F43-1</f>
        <v>1.4649190439475657E-2</v>
      </c>
    </row>
    <row r="44" spans="1:9" ht="15.75">
      <c r="A44" s="42">
        <v>5716</v>
      </c>
      <c r="B44" s="43" t="s">
        <v>50</v>
      </c>
      <c r="C44" s="44">
        <v>4242</v>
      </c>
      <c r="D44" s="44">
        <v>4300</v>
      </c>
      <c r="E44" s="44">
        <v>4306</v>
      </c>
      <c r="F44" s="44">
        <v>4318</v>
      </c>
      <c r="G44" s="44">
        <v>4328</v>
      </c>
      <c r="H44" s="40">
        <f>Table2[[#This Row],[Fjöldi 
1. maí 2023]]-Table2[[#This Row],[Fjöldi 
1. des. 2022]]</f>
        <v>10</v>
      </c>
      <c r="I44" s="41">
        <f>G44/F44-1</f>
        <v>2.3158869847150765E-3</v>
      </c>
    </row>
    <row r="45" spans="1:9" ht="24" customHeight="1">
      <c r="A45" s="21" t="s">
        <v>51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31985</v>
      </c>
      <c r="H45" s="37">
        <f>Table2[[#This Row],[Fjöldi 
1. maí 2023]]-Table2[[#This Row],[Fjöldi 
1. des. 2022]]</f>
        <v>196</v>
      </c>
      <c r="I45" s="38">
        <f>G45/F45-1</f>
        <v>6.1656547862467548E-3</v>
      </c>
    </row>
    <row r="46" spans="1:9" ht="15.75">
      <c r="A46" s="14">
        <v>6000</v>
      </c>
      <c r="B46" s="18" t="s">
        <v>52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20008</v>
      </c>
      <c r="H46" s="19">
        <f>Table2[[#This Row],[Fjöldi 
1. maí 2023]]-Table2[[#This Row],[Fjöldi 
1. des. 2022]]</f>
        <v>110</v>
      </c>
      <c r="I46" s="20">
        <f>G46/F46-1</f>
        <v>5.528193788320479E-3</v>
      </c>
    </row>
    <row r="47" spans="1:9" ht="15.75">
      <c r="A47" s="14">
        <v>6100</v>
      </c>
      <c r="B47" s="18" t="s">
        <v>53</v>
      </c>
      <c r="C47" s="12">
        <v>3111</v>
      </c>
      <c r="D47" s="12">
        <v>3034</v>
      </c>
      <c r="E47" s="12">
        <v>3038</v>
      </c>
      <c r="F47" s="12">
        <v>3162</v>
      </c>
      <c r="G47" s="12">
        <v>3158</v>
      </c>
      <c r="H47" s="19">
        <f>Table2[[#This Row],[Fjöldi 
1. maí 2023]]-Table2[[#This Row],[Fjöldi 
1. des. 2022]]</f>
        <v>-4</v>
      </c>
      <c r="I47" s="20">
        <f>G47/F47-1</f>
        <v>-1.2650221378873727E-3</v>
      </c>
    </row>
    <row r="48" spans="1:9" ht="15.75">
      <c r="A48" s="42">
        <v>6250</v>
      </c>
      <c r="B48" s="43" t="s">
        <v>54</v>
      </c>
      <c r="C48" s="44">
        <v>2007</v>
      </c>
      <c r="D48" s="44">
        <v>1987</v>
      </c>
      <c r="E48" s="44">
        <v>1971</v>
      </c>
      <c r="F48" s="44">
        <v>1977</v>
      </c>
      <c r="G48" s="44">
        <v>1999</v>
      </c>
      <c r="H48" s="40">
        <f>Table2[[#This Row],[Fjöldi 
1. maí 2023]]-Table2[[#This Row],[Fjöldi 
1. des. 2022]]</f>
        <v>22</v>
      </c>
      <c r="I48" s="41">
        <f>G48/F48-1</f>
        <v>1.1127971674253834E-2</v>
      </c>
    </row>
    <row r="49" spans="1:9" ht="15.75">
      <c r="A49" s="14">
        <v>6400</v>
      </c>
      <c r="B49" s="18" t="s">
        <v>55</v>
      </c>
      <c r="C49" s="12">
        <v>1902</v>
      </c>
      <c r="D49" s="12">
        <v>1861</v>
      </c>
      <c r="E49" s="12">
        <v>1862</v>
      </c>
      <c r="F49" s="12">
        <v>1905</v>
      </c>
      <c r="G49" s="12">
        <v>1890</v>
      </c>
      <c r="H49" s="19">
        <f>Table2[[#This Row],[Fjöldi 
1. maí 2023]]-Table2[[#This Row],[Fjöldi 
1. des. 2022]]</f>
        <v>-15</v>
      </c>
      <c r="I49" s="20">
        <f>G49/F49-1</f>
        <v>-7.8740157480314821E-3</v>
      </c>
    </row>
    <row r="50" spans="1:9" ht="15.75">
      <c r="A50" s="14">
        <v>6513</v>
      </c>
      <c r="B50" s="18" t="s">
        <v>56</v>
      </c>
      <c r="C50" s="12">
        <v>1079</v>
      </c>
      <c r="D50" s="12">
        <v>1095</v>
      </c>
      <c r="E50" s="12">
        <v>1120</v>
      </c>
      <c r="F50" s="12">
        <v>1157</v>
      </c>
      <c r="G50" s="12">
        <v>1176</v>
      </c>
      <c r="H50" s="19">
        <f>Table2[[#This Row],[Fjöldi 
1. maí 2023]]-Table2[[#This Row],[Fjöldi 
1. des. 2022]]</f>
        <v>19</v>
      </c>
      <c r="I50" s="20">
        <f>G50/F50-1</f>
        <v>1.6421780466724378E-2</v>
      </c>
    </row>
    <row r="51" spans="1:9" ht="15.75">
      <c r="A51" s="42">
        <v>6515</v>
      </c>
      <c r="B51" s="43" t="s">
        <v>57</v>
      </c>
      <c r="C51" s="44">
        <v>621</v>
      </c>
      <c r="D51" s="44">
        <v>648</v>
      </c>
      <c r="E51" s="44">
        <v>704</v>
      </c>
      <c r="F51" s="44">
        <v>769</v>
      </c>
      <c r="G51" s="44">
        <v>799</v>
      </c>
      <c r="H51" s="40">
        <f>Table2[[#This Row],[Fjöldi 
1. maí 2023]]-Table2[[#This Row],[Fjöldi 
1. des. 2022]]</f>
        <v>30</v>
      </c>
      <c r="I51" s="41">
        <f>G51/F51-1</f>
        <v>3.9011703511053319E-2</v>
      </c>
    </row>
    <row r="52" spans="1:9" ht="15.75">
      <c r="A52" s="14">
        <v>6601</v>
      </c>
      <c r="B52" s="18" t="s">
        <v>58</v>
      </c>
      <c r="C52" s="12">
        <v>482</v>
      </c>
      <c r="D52" s="12">
        <v>436</v>
      </c>
      <c r="E52" s="12">
        <v>457</v>
      </c>
      <c r="F52" s="12">
        <v>482</v>
      </c>
      <c r="G52" s="12">
        <v>494</v>
      </c>
      <c r="H52" s="19">
        <f>Table2[[#This Row],[Fjöldi 
1. maí 2023]]-Table2[[#This Row],[Fjöldi 
1. des. 2022]]</f>
        <v>12</v>
      </c>
      <c r="I52" s="20">
        <f>G52/F52-1</f>
        <v>2.4896265560165887E-2</v>
      </c>
    </row>
    <row r="53" spans="1:9" ht="15.75">
      <c r="A53" s="14">
        <v>6602</v>
      </c>
      <c r="B53" s="18" t="s">
        <v>59</v>
      </c>
      <c r="C53" s="12">
        <v>370</v>
      </c>
      <c r="D53" s="12">
        <v>371</v>
      </c>
      <c r="E53" s="12">
        <v>369</v>
      </c>
      <c r="F53" s="12">
        <v>381</v>
      </c>
      <c r="G53" s="12">
        <v>385</v>
      </c>
      <c r="H53" s="19">
        <f>Table2[[#This Row],[Fjöldi 
1. maí 2023]]-Table2[[#This Row],[Fjöldi 
1. des. 2022]]</f>
        <v>4</v>
      </c>
      <c r="I53" s="20">
        <f>G53/F53-1</f>
        <v>1.049868766404205E-2</v>
      </c>
    </row>
    <row r="54" spans="1:9" ht="15.75">
      <c r="A54" s="14">
        <v>6611</v>
      </c>
      <c r="B54" s="18" t="s">
        <v>60</v>
      </c>
      <c r="C54" s="12">
        <v>54</v>
      </c>
      <c r="D54" s="12">
        <v>56</v>
      </c>
      <c r="E54" s="12">
        <v>61</v>
      </c>
      <c r="F54" s="12">
        <v>61</v>
      </c>
      <c r="G54" s="12">
        <v>59</v>
      </c>
      <c r="H54" s="19">
        <f>Table2[[#This Row],[Fjöldi 
1. maí 2023]]-Table2[[#This Row],[Fjöldi 
1. des. 2022]]</f>
        <v>-2</v>
      </c>
      <c r="I54" s="20">
        <f>G54/F54-1</f>
        <v>-3.2786885245901676E-2</v>
      </c>
    </row>
    <row r="55" spans="1:9" ht="15.75">
      <c r="A55" s="14">
        <v>6613</v>
      </c>
      <c r="B55" s="18" t="s">
        <v>61</v>
      </c>
      <c r="C55" s="12">
        <v>1371</v>
      </c>
      <c r="D55" s="12">
        <v>1329</v>
      </c>
      <c r="E55" s="12">
        <v>1349</v>
      </c>
      <c r="F55" s="12">
        <v>1403</v>
      </c>
      <c r="G55" s="12">
        <v>1420</v>
      </c>
      <c r="H55" s="19">
        <f>Table2[[#This Row],[Fjöldi 
1. maí 2023]]-Table2[[#This Row],[Fjöldi 
1. des. 2022]]</f>
        <v>17</v>
      </c>
      <c r="I55" s="20">
        <f>G55/F55-1</f>
        <v>1.2116892373485344E-2</v>
      </c>
    </row>
    <row r="56" spans="1:9" ht="15.75">
      <c r="A56" s="14">
        <v>6710</v>
      </c>
      <c r="B56" s="18" t="s">
        <v>62</v>
      </c>
      <c r="C56" s="12">
        <v>575</v>
      </c>
      <c r="D56" s="12">
        <v>598</v>
      </c>
      <c r="E56" s="12">
        <v>604</v>
      </c>
      <c r="F56" s="12">
        <v>594</v>
      </c>
      <c r="G56" s="12">
        <v>597</v>
      </c>
      <c r="H56" s="19">
        <f>Table2[[#This Row],[Fjöldi 
1. maí 2023]]-Table2[[#This Row],[Fjöldi 
1. des. 2022]]</f>
        <v>3</v>
      </c>
      <c r="I56" s="20">
        <f>G56/F56-1</f>
        <v>5.050505050504972E-3</v>
      </c>
    </row>
    <row r="57" spans="1:9" ht="19.5" customHeight="1">
      <c r="A57" s="21" t="s">
        <v>63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11313</v>
      </c>
      <c r="H57" s="24">
        <f>Table2[[#This Row],[Fjöldi 
1. maí 2023]]-Table2[[#This Row],[Fjöldi 
1. des. 2022]]</f>
        <v>81</v>
      </c>
      <c r="I57" s="25">
        <f>G57/F57-1</f>
        <v>7.2115384615385469E-3</v>
      </c>
    </row>
    <row r="58" spans="1:9" ht="15.75">
      <c r="A58" s="14">
        <v>7300</v>
      </c>
      <c r="B58" s="18" t="s">
        <v>64</v>
      </c>
      <c r="C58" s="12">
        <v>5073</v>
      </c>
      <c r="D58" s="12">
        <v>5088</v>
      </c>
      <c r="E58" s="12">
        <v>5187</v>
      </c>
      <c r="F58" s="12">
        <v>5259</v>
      </c>
      <c r="G58" s="12">
        <v>5317</v>
      </c>
      <c r="H58" s="19">
        <f>Table2[[#This Row],[Fjöldi 
1. maí 2023]]-Table2[[#This Row],[Fjöldi 
1. des. 2022]]</f>
        <v>58</v>
      </c>
      <c r="I58" s="20">
        <f>G58/F58-1</f>
        <v>1.1028712683019526E-2</v>
      </c>
    </row>
    <row r="59" spans="1:9" ht="15.75">
      <c r="A59" s="14">
        <v>7400</v>
      </c>
      <c r="B59" s="18" t="s">
        <v>65</v>
      </c>
      <c r="C59" s="12">
        <v>4925</v>
      </c>
      <c r="D59" s="12">
        <v>5005</v>
      </c>
      <c r="E59" s="12">
        <v>5059</v>
      </c>
      <c r="F59" s="12">
        <v>5217</v>
      </c>
      <c r="G59" s="12">
        <v>5246</v>
      </c>
      <c r="H59" s="19">
        <f>Table2[[#This Row],[Fjöldi 
1. maí 2023]]-Table2[[#This Row],[Fjöldi 
1. des. 2022]]</f>
        <v>29</v>
      </c>
      <c r="I59" s="20">
        <f>G59/F59-1</f>
        <v>5.5587502396012844E-3</v>
      </c>
    </row>
    <row r="60" spans="1:9" ht="15.75">
      <c r="A60" s="14">
        <v>7502</v>
      </c>
      <c r="B60" s="18" t="s">
        <v>66</v>
      </c>
      <c r="C60" s="12">
        <v>656</v>
      </c>
      <c r="D60" s="12">
        <v>658</v>
      </c>
      <c r="E60" s="12">
        <v>668</v>
      </c>
      <c r="F60" s="12">
        <v>660</v>
      </c>
      <c r="G60" s="12">
        <v>652</v>
      </c>
      <c r="H60" s="19">
        <f>Table2[[#This Row],[Fjöldi 
1. maí 2023]]-Table2[[#This Row],[Fjöldi 
1. des. 2022]]</f>
        <v>-8</v>
      </c>
      <c r="I60" s="20">
        <f>G60/F60-1</f>
        <v>-1.2121212121212088E-2</v>
      </c>
    </row>
    <row r="61" spans="1:9" ht="15.75">
      <c r="A61" s="14">
        <v>7505</v>
      </c>
      <c r="B61" s="18" t="s">
        <v>67</v>
      </c>
      <c r="C61" s="12">
        <v>86</v>
      </c>
      <c r="D61" s="12">
        <v>98</v>
      </c>
      <c r="E61" s="12">
        <v>100</v>
      </c>
      <c r="F61" s="12">
        <v>96</v>
      </c>
      <c r="G61" s="12">
        <v>98</v>
      </c>
      <c r="H61" s="19">
        <f>Table2[[#This Row],[Fjöldi 
1. maí 2023]]-Table2[[#This Row],[Fjöldi 
1. des. 2022]]</f>
        <v>2</v>
      </c>
      <c r="I61" s="20">
        <f>G61/F61-1</f>
        <v>2.0833333333333259E-2</v>
      </c>
    </row>
    <row r="62" spans="1:9" ht="20.25" customHeight="1">
      <c r="A62" s="21" t="s">
        <v>68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34225</v>
      </c>
      <c r="H62" s="26">
        <f>Table2[[#This Row],[Fjöldi 
1. maí 2023]]-Table2[[#This Row],[Fjöldi 
1. des. 2022]]</f>
        <v>462</v>
      </c>
      <c r="I62" s="25">
        <f>G62/F62-1</f>
        <v>1.3683618161893119E-2</v>
      </c>
    </row>
    <row r="63" spans="1:9" ht="15.75">
      <c r="A63" s="14">
        <v>8000</v>
      </c>
      <c r="B63" s="18" t="s">
        <v>69</v>
      </c>
      <c r="C63" s="12">
        <v>4358</v>
      </c>
      <c r="D63" s="12">
        <v>4330</v>
      </c>
      <c r="E63" s="12">
        <v>4416</v>
      </c>
      <c r="F63" s="12">
        <v>4525</v>
      </c>
      <c r="G63" s="12">
        <v>4517</v>
      </c>
      <c r="H63" s="19">
        <f>Table2[[#This Row],[Fjöldi 
1. maí 2023]]-Table2[[#This Row],[Fjöldi 
1. des. 2022]]</f>
        <v>-8</v>
      </c>
      <c r="I63" s="20">
        <f>G63/F63-1</f>
        <v>-1.7679558011050034E-3</v>
      </c>
    </row>
    <row r="64" spans="1:9" ht="15.75">
      <c r="A64" s="14">
        <v>8200</v>
      </c>
      <c r="B64" s="18" t="s">
        <v>70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11371</v>
      </c>
      <c r="H64" s="19">
        <f>Table2[[#This Row],[Fjöldi 
1. maí 2023]]-Table2[[#This Row],[Fjöldi 
1. des. 2022]]</f>
        <v>184</v>
      </c>
      <c r="I64" s="20">
        <f>G64/F64-1</f>
        <v>1.6447662465361557E-2</v>
      </c>
    </row>
    <row r="65" spans="1:9" ht="15.75">
      <c r="A65" s="14">
        <v>8401</v>
      </c>
      <c r="B65" s="18" t="s">
        <v>71</v>
      </c>
      <c r="C65" s="12">
        <v>2435</v>
      </c>
      <c r="D65" s="12">
        <v>2396</v>
      </c>
      <c r="E65" s="12">
        <v>2450</v>
      </c>
      <c r="F65" s="12">
        <v>2550</v>
      </c>
      <c r="G65" s="12">
        <v>2576</v>
      </c>
      <c r="H65" s="19">
        <f>Table2[[#This Row],[Fjöldi 
1. maí 2023]]-Table2[[#This Row],[Fjöldi 
1. des. 2022]]</f>
        <v>26</v>
      </c>
      <c r="I65" s="20">
        <f>G65/F65-1</f>
        <v>1.0196078431372602E-2</v>
      </c>
    </row>
    <row r="66" spans="1:9" ht="15.75">
      <c r="A66" s="14">
        <v>8508</v>
      </c>
      <c r="B66" s="18" t="s">
        <v>72</v>
      </c>
      <c r="C66" s="12">
        <v>717</v>
      </c>
      <c r="D66" s="12">
        <v>764</v>
      </c>
      <c r="E66" s="12">
        <v>808</v>
      </c>
      <c r="F66" s="12">
        <v>880</v>
      </c>
      <c r="G66" s="12">
        <v>920</v>
      </c>
      <c r="H66" s="19">
        <f>Table2[[#This Row],[Fjöldi 
1. maí 2023]]-Table2[[#This Row],[Fjöldi 
1. des. 2022]]</f>
        <v>40</v>
      </c>
      <c r="I66" s="20">
        <f>G66/F66-1</f>
        <v>4.5454545454545414E-2</v>
      </c>
    </row>
    <row r="67" spans="1:9" ht="15.75">
      <c r="A67" s="14">
        <v>8509</v>
      </c>
      <c r="B67" s="18" t="s">
        <v>73</v>
      </c>
      <c r="C67" s="12">
        <v>626</v>
      </c>
      <c r="D67" s="12">
        <v>629</v>
      </c>
      <c r="E67" s="12">
        <v>647</v>
      </c>
      <c r="F67" s="12">
        <v>681</v>
      </c>
      <c r="G67" s="12">
        <v>677</v>
      </c>
      <c r="H67" s="19">
        <f>Table2[[#This Row],[Fjöldi 
1. maí 2023]]-Table2[[#This Row],[Fjöldi 
1. des. 2022]]</f>
        <v>-4</v>
      </c>
      <c r="I67" s="20">
        <f>G67/F67-1</f>
        <v>-5.8737151248164921E-3</v>
      </c>
    </row>
    <row r="68" spans="1:9" ht="15.75">
      <c r="A68" s="14">
        <v>8610</v>
      </c>
      <c r="B68" s="18" t="s">
        <v>74</v>
      </c>
      <c r="C68" s="12">
        <v>251</v>
      </c>
      <c r="D68" s="12">
        <v>274</v>
      </c>
      <c r="E68" s="12">
        <v>261</v>
      </c>
      <c r="F68" s="12">
        <v>295</v>
      </c>
      <c r="G68" s="12">
        <v>305</v>
      </c>
      <c r="H68" s="19">
        <f>Table2[[#This Row],[Fjöldi 
1. maí 2023]]-Table2[[#This Row],[Fjöldi 
1. des. 2022]]</f>
        <v>10</v>
      </c>
      <c r="I68" s="20">
        <f>G68/F68-1</f>
        <v>3.3898305084745672E-2</v>
      </c>
    </row>
    <row r="69" spans="1:9" ht="15.75">
      <c r="A69" s="42">
        <v>8613</v>
      </c>
      <c r="B69" s="43" t="s">
        <v>75</v>
      </c>
      <c r="C69" s="44">
        <v>1960</v>
      </c>
      <c r="D69" s="44">
        <v>1938</v>
      </c>
      <c r="E69" s="44">
        <v>1977</v>
      </c>
      <c r="F69" s="44">
        <v>2040</v>
      </c>
      <c r="G69" s="44">
        <v>2050</v>
      </c>
      <c r="H69" s="40">
        <f>Table2[[#This Row],[Fjöldi 
1. maí 2023]]-Table2[[#This Row],[Fjöldi 
1. des. 2022]]</f>
        <v>10</v>
      </c>
      <c r="I69" s="41">
        <f>G69/F69-1</f>
        <v>4.9019607843137081E-3</v>
      </c>
    </row>
    <row r="70" spans="1:9" ht="15.75">
      <c r="A70" s="14">
        <v>8614</v>
      </c>
      <c r="B70" s="18" t="s">
        <v>76</v>
      </c>
      <c r="C70" s="12">
        <v>1684</v>
      </c>
      <c r="D70" s="12">
        <v>1744</v>
      </c>
      <c r="E70" s="12">
        <v>1806</v>
      </c>
      <c r="F70" s="12">
        <v>1865</v>
      </c>
      <c r="G70" s="12">
        <v>1896</v>
      </c>
      <c r="H70" s="19">
        <f>Table2[[#This Row],[Fjöldi 
1. maí 2023]]-Table2[[#This Row],[Fjöldi 
1. des. 2022]]</f>
        <v>31</v>
      </c>
      <c r="I70" s="20">
        <f>G70/F70-1</f>
        <v>1.6621983914209215E-2</v>
      </c>
    </row>
    <row r="71" spans="1:9" ht="15.75">
      <c r="A71" s="14">
        <v>8710</v>
      </c>
      <c r="B71" s="18" t="s">
        <v>77</v>
      </c>
      <c r="C71" s="12">
        <v>817</v>
      </c>
      <c r="D71" s="12">
        <v>823</v>
      </c>
      <c r="E71" s="12">
        <v>828</v>
      </c>
      <c r="F71" s="12">
        <v>880</v>
      </c>
      <c r="G71" s="12">
        <v>878</v>
      </c>
      <c r="H71" s="19">
        <f>Table2[[#This Row],[Fjöldi 
1. maí 2023]]-Table2[[#This Row],[Fjöldi 
1. des. 2022]]</f>
        <v>-2</v>
      </c>
      <c r="I71" s="20">
        <f>G71/F71-1</f>
        <v>-2.2727272727273151E-3</v>
      </c>
    </row>
    <row r="72" spans="1:9" ht="15.75">
      <c r="A72" s="14">
        <v>8716</v>
      </c>
      <c r="B72" s="18" t="s">
        <v>78</v>
      </c>
      <c r="C72" s="12">
        <v>2697</v>
      </c>
      <c r="D72" s="12">
        <v>2771</v>
      </c>
      <c r="E72" s="12">
        <v>2980</v>
      </c>
      <c r="F72" s="12">
        <v>3187</v>
      </c>
      <c r="G72" s="12">
        <v>3249</v>
      </c>
      <c r="H72" s="19">
        <f>Table2[[#This Row],[Fjöldi 
1. maí 2023]]-Table2[[#This Row],[Fjöldi 
1. des. 2022]]</f>
        <v>62</v>
      </c>
      <c r="I72" s="20">
        <f>G72/F72-1</f>
        <v>1.9454032005020494E-2</v>
      </c>
    </row>
    <row r="73" spans="1:9" ht="15.75">
      <c r="A73" s="42">
        <v>8717</v>
      </c>
      <c r="B73" s="43" t="s">
        <v>79</v>
      </c>
      <c r="C73" s="44">
        <v>2273</v>
      </c>
      <c r="D73" s="44">
        <v>2323</v>
      </c>
      <c r="E73" s="44">
        <v>2465</v>
      </c>
      <c r="F73" s="44">
        <v>2575</v>
      </c>
      <c r="G73" s="44">
        <v>2615</v>
      </c>
      <c r="H73" s="40">
        <f>Table2[[#This Row],[Fjöldi 
1. maí 2023]]-Table2[[#This Row],[Fjöldi 
1. des. 2022]]</f>
        <v>40</v>
      </c>
      <c r="I73" s="41">
        <f>G73/F73-1</f>
        <v>1.5533980582524309E-2</v>
      </c>
    </row>
    <row r="74" spans="1:9" ht="15.75">
      <c r="A74" s="14">
        <v>8719</v>
      </c>
      <c r="B74" s="18" t="s">
        <v>80</v>
      </c>
      <c r="C74" s="12">
        <v>494</v>
      </c>
      <c r="D74" s="12">
        <v>497</v>
      </c>
      <c r="E74" s="12">
        <v>530</v>
      </c>
      <c r="F74" s="12">
        <v>533</v>
      </c>
      <c r="G74" s="12">
        <v>555</v>
      </c>
      <c r="H74" s="19">
        <f>Table2[[#This Row],[Fjöldi 
1. maí 2023]]-Table2[[#This Row],[Fjöldi 
1. des. 2022]]</f>
        <v>22</v>
      </c>
      <c r="I74" s="20">
        <f>G74/F74-1</f>
        <v>4.1275797373358403E-2</v>
      </c>
    </row>
    <row r="75" spans="1:9" ht="15.75">
      <c r="A75" s="14">
        <v>8720</v>
      </c>
      <c r="B75" s="18" t="s">
        <v>81</v>
      </c>
      <c r="C75" s="12">
        <v>611</v>
      </c>
      <c r="D75" s="12">
        <v>587</v>
      </c>
      <c r="E75" s="12">
        <v>565</v>
      </c>
      <c r="F75" s="12">
        <v>577</v>
      </c>
      <c r="G75" s="12">
        <v>592</v>
      </c>
      <c r="H75" s="19">
        <f>Table2[[#This Row],[Fjöldi 
1. maí 2023]]-Table2[[#This Row],[Fjöldi 
1. des. 2022]]</f>
        <v>15</v>
      </c>
      <c r="I75" s="20">
        <f>G75/F75-1</f>
        <v>2.5996533795493937E-2</v>
      </c>
    </row>
    <row r="76" spans="1:9" ht="15.75">
      <c r="A76" s="14">
        <v>8721</v>
      </c>
      <c r="B76" s="18" t="s">
        <v>82</v>
      </c>
      <c r="C76" s="12">
        <v>1162</v>
      </c>
      <c r="D76" s="12">
        <v>1160</v>
      </c>
      <c r="E76" s="12">
        <v>1156</v>
      </c>
      <c r="F76" s="12">
        <v>1273</v>
      </c>
      <c r="G76" s="12">
        <v>1316</v>
      </c>
      <c r="H76" s="19">
        <f>Table2[[#This Row],[Fjöldi 
1. maí 2023]]-Table2[[#This Row],[Fjöldi 
1. des. 2022]]</f>
        <v>43</v>
      </c>
      <c r="I76" s="20">
        <f>G76/F76-1</f>
        <v>3.3778476040848382E-2</v>
      </c>
    </row>
    <row r="77" spans="1:9" ht="15.75">
      <c r="A77" s="14">
        <v>8722</v>
      </c>
      <c r="B77" s="18" t="s">
        <v>83</v>
      </c>
      <c r="C77" s="12">
        <v>689</v>
      </c>
      <c r="D77" s="12">
        <v>697</v>
      </c>
      <c r="E77" s="12">
        <v>697</v>
      </c>
      <c r="F77" s="12">
        <v>715</v>
      </c>
      <c r="G77" s="12">
        <v>708</v>
      </c>
      <c r="H77" s="19">
        <f>Table2[[#This Row],[Fjöldi 
1. maí 2023]]-Table2[[#This Row],[Fjöldi 
1. des. 2022]]</f>
        <v>-7</v>
      </c>
      <c r="I77" s="20">
        <f>G77/F77-1</f>
        <v>-9.7902097902098362E-3</v>
      </c>
    </row>
    <row r="78" spans="1:9" ht="14.25" customHeight="1">
      <c r="A78" s="42"/>
      <c r="B78" s="43"/>
      <c r="C78" s="44"/>
      <c r="D78" s="44"/>
      <c r="E78" s="44"/>
      <c r="F78" s="44"/>
      <c r="G78" s="44"/>
      <c r="H78" s="45"/>
      <c r="I78" s="46"/>
    </row>
    <row r="79" spans="1:9" ht="15.75" customHeight="1">
      <c r="A79" s="28" t="s">
        <v>84</v>
      </c>
      <c r="B79" s="29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376030</v>
      </c>
      <c r="F79" s="30">
        <f>F62+F57+F45+F39+F29+F19+F14+F6</f>
        <v>387171</v>
      </c>
      <c r="G79" s="30">
        <f>G62+G57+G45+G39+G29+G19+G14+G6</f>
        <v>391617</v>
      </c>
      <c r="H79" s="31">
        <f>H62+H57+H45+H39+H29+H19+H14+H6</f>
        <v>4446</v>
      </c>
      <c r="I79" s="32">
        <f>G79/F79-1</f>
        <v>1.1483298077593629E-2</v>
      </c>
    </row>
    <row r="80" spans="1:9" ht="1.5" customHeight="1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>
      <c r="A81" s="36" t="s">
        <v>85</v>
      </c>
      <c r="B81" s="18"/>
    </row>
    <row r="82" spans="1:2">
      <c r="A82" s="14"/>
      <c r="B82" s="18"/>
    </row>
    <row r="83" spans="1:2">
      <c r="A83" s="14"/>
      <c r="B83" s="18"/>
    </row>
    <row r="84" spans="1:2">
      <c r="A84" s="14"/>
      <c r="B84" s="18"/>
    </row>
    <row r="85" spans="1:2">
      <c r="A85" s="14"/>
      <c r="B85" s="18"/>
    </row>
    <row r="86" spans="1:2">
      <c r="A86" s="14"/>
      <c r="B86" s="18"/>
    </row>
    <row r="87" spans="1:2">
      <c r="A87" s="14"/>
      <c r="B87" s="18"/>
    </row>
    <row r="88" spans="1:2">
      <c r="A88" s="14"/>
      <c r="B88" s="18"/>
    </row>
    <row r="89" spans="1:2">
      <c r="A89" s="14"/>
      <c r="B89" s="18"/>
    </row>
    <row r="90" spans="1:2">
      <c r="A90" s="14"/>
      <c r="B90" s="18"/>
    </row>
    <row r="91" spans="1:2">
      <c r="A91" s="14"/>
      <c r="B91" s="18"/>
    </row>
    <row r="92" spans="1:2">
      <c r="A92" s="14"/>
      <c r="B92" s="18"/>
    </row>
    <row r="93" spans="1:2">
      <c r="A93" s="14"/>
      <c r="B93" s="18"/>
    </row>
    <row r="94" spans="1:2">
      <c r="A94" s="14"/>
      <c r="B94" s="18"/>
    </row>
    <row r="95" spans="1:2">
      <c r="A95" s="14"/>
      <c r="B95" s="18"/>
    </row>
    <row r="96" spans="1:2">
      <c r="A96" s="14"/>
      <c r="B96" s="18"/>
    </row>
    <row r="97" spans="1:9">
      <c r="A97" s="14"/>
      <c r="B97" s="18"/>
    </row>
    <row r="98" spans="1:9">
      <c r="A98" s="14"/>
      <c r="B98" s="18"/>
    </row>
    <row r="99" spans="1:9" s="12" customFormat="1">
      <c r="A99" s="14"/>
      <c r="B99" s="18"/>
      <c r="E99" s="13"/>
      <c r="F99" s="13"/>
      <c r="G99" s="13"/>
      <c r="H99" s="14"/>
      <c r="I99" s="13"/>
    </row>
    <row r="100" spans="1:9" s="12" customFormat="1">
      <c r="A100" s="14"/>
      <c r="B100" s="18"/>
      <c r="E100" s="13"/>
      <c r="F100" s="13"/>
      <c r="G100" s="13"/>
      <c r="H100" s="14"/>
      <c r="I100" s="13"/>
    </row>
    <row r="101" spans="1:9" s="12" customFormat="1">
      <c r="A101" s="14"/>
      <c r="B101" s="18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17" priority="14">
      <formula>"MOD(ROW(),2)=1"</formula>
    </cfRule>
  </conditionalFormatting>
  <conditionalFormatting sqref="H39">
    <cfRule type="cellIs" dxfId="16" priority="9" operator="lessThan">
      <formula>0</formula>
    </cfRule>
  </conditionalFormatting>
  <conditionalFormatting sqref="H79:I79">
    <cfRule type="cellIs" dxfId="15" priority="21" operator="lessThan">
      <formula>0</formula>
    </cfRule>
  </conditionalFormatting>
  <conditionalFormatting sqref="I6 H7:I18 H20:I38 H40:I44 H46:I61 H63:I77">
    <cfRule type="cellIs" dxfId="14" priority="22" operator="lessThan">
      <formula>0</formula>
    </cfRule>
  </conditionalFormatting>
  <conditionalFormatting sqref="I19">
    <cfRule type="cellIs" dxfId="13" priority="18" operator="lessThan">
      <formula>0</formula>
    </cfRule>
  </conditionalFormatting>
  <conditionalFormatting sqref="I62">
    <cfRule type="cellIs" dxfId="12" priority="17" operator="lessThan">
      <formula>0</formula>
    </cfRule>
  </conditionalFormatting>
  <conditionalFormatting sqref="G7:G13">
    <cfRule type="expression" dxfId="11" priority="8">
      <formula>"MOD(ROW(),2)=1"</formula>
    </cfRule>
  </conditionalFormatting>
  <conditionalFormatting sqref="G15:G18">
    <cfRule type="expression" dxfId="10" priority="7">
      <formula>"MOD(ROW(),2)=1"</formula>
    </cfRule>
  </conditionalFormatting>
  <conditionalFormatting sqref="G20:G28">
    <cfRule type="expression" dxfId="9" priority="6">
      <formula>"MOD(ROW(),2)=1"</formula>
    </cfRule>
  </conditionalFormatting>
  <conditionalFormatting sqref="G30:G38">
    <cfRule type="expression" dxfId="8" priority="5">
      <formula>"MOD(ROW(),2)=1"</formula>
    </cfRule>
  </conditionalFormatting>
  <conditionalFormatting sqref="G40:G44">
    <cfRule type="expression" dxfId="7" priority="4">
      <formula>"MOD(ROW(),2)=1"</formula>
    </cfRule>
  </conditionalFormatting>
  <conditionalFormatting sqref="G46:G56">
    <cfRule type="expression" dxfId="6" priority="3">
      <formula>"MOD(ROW(),2)=1"</formula>
    </cfRule>
  </conditionalFormatting>
  <conditionalFormatting sqref="G58:G61">
    <cfRule type="expression" dxfId="5" priority="2">
      <formula>"MOD(ROW(),2)=1"</formula>
    </cfRule>
  </conditionalFormatting>
  <conditionalFormatting sqref="G63:G77">
    <cfRule type="expression" dxfId="4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D1A2DF-27B5-4C18-84D3-B7FC4C0F8DDD}"/>
</file>

<file path=customXml/itemProps2.xml><?xml version="1.0" encoding="utf-8"?>
<ds:datastoreItem xmlns:ds="http://schemas.openxmlformats.org/officeDocument/2006/customXml" ds:itemID="{1DA80433-A4F4-462E-B49D-FC5AEFA37F81}"/>
</file>

<file path=customXml/itemProps3.xml><?xml version="1.0" encoding="utf-8"?>
<ds:datastoreItem xmlns:ds="http://schemas.openxmlformats.org/officeDocument/2006/customXml" ds:itemID="{69A8921B-1CD6-4664-8184-1006588F84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2023-05-02T09:27:06Z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