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EFB50ED8-2FFB-4870-9F0E-1F9089DBD511}" xr6:coauthVersionLast="47" xr6:coauthVersionMax="47" xr10:uidLastSave="{00000000-0000-0000-0000-000000000000}"/>
  <bookViews>
    <workbookView xWindow="38280" yWindow="1215" windowWidth="38640" windowHeight="21120" xr2:uid="{D1D7E928-7FFF-4066-83D9-137955C16F25}"/>
  </bookViews>
  <sheets>
    <sheet name="Trú- og lífskoðunarfélög" sheetId="1" r:id="rId1"/>
  </sheets>
  <definedNames>
    <definedName name="_xlnm._FilterDatabase" localSheetId="0" hidden="1">'Trú- og lífskoðunarfélög'!$A$5:$H$55</definedName>
    <definedName name="_xlnm.Print_Titles" localSheetId="0">'Trú- og lífskoðunarfélög'!$5:$5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H55" i="1"/>
  <c r="F64" i="1"/>
  <c r="E64" i="1" l="1"/>
  <c r="D64" i="1"/>
  <c r="C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3" i="1"/>
  <c r="G43" i="1"/>
  <c r="H42" i="1"/>
  <c r="G42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54" i="1"/>
  <c r="G54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64" i="1" l="1"/>
</calcChain>
</file>

<file path=xl/sharedStrings.xml><?xml version="1.0" encoding="utf-8"?>
<sst xmlns="http://schemas.openxmlformats.org/spreadsheetml/2006/main" count="138" uniqueCount="122">
  <si>
    <t>og  samanburður við 1. desember 2020-2022</t>
  </si>
  <si>
    <t>Kóði</t>
  </si>
  <si>
    <t>Heiti trúfélags og lífsskoðunarfélags</t>
  </si>
  <si>
    <t>Fjöldi 
1. des. 2020</t>
  </si>
  <si>
    <t>Fjöldi 
1. des. 2021</t>
  </si>
  <si>
    <t>Fjöldi 
1. des. 2022</t>
  </si>
  <si>
    <t>í %</t>
  </si>
  <si>
    <t>Ú</t>
  </si>
  <si>
    <t>Alþjóðleg kirkja Guðs og embætti Jesú Krists</t>
  </si>
  <si>
    <t xml:space="preserve">                                                                                                                                                              </t>
  </si>
  <si>
    <t>&amp;</t>
  </si>
  <si>
    <t>Ananda Marga</t>
  </si>
  <si>
    <t>Á</t>
  </si>
  <si>
    <t>Ásatrúarfélagið</t>
  </si>
  <si>
    <t>B</t>
  </si>
  <si>
    <t>Bahá'í samfélag</t>
  </si>
  <si>
    <t>R</t>
  </si>
  <si>
    <t>Betanía</t>
  </si>
  <si>
    <t>N</t>
  </si>
  <si>
    <t>Boðunarkirkjan</t>
  </si>
  <si>
    <t>F</t>
  </si>
  <si>
    <t>Búddistafélag Íslands</t>
  </si>
  <si>
    <t>A</t>
  </si>
  <si>
    <t>Bænahúsið</t>
  </si>
  <si>
    <t>W</t>
  </si>
  <si>
    <t>Catch The Fire (CTF)</t>
  </si>
  <si>
    <t>)</t>
  </si>
  <si>
    <t>Demantsleið búddismans</t>
  </si>
  <si>
    <t>%</t>
  </si>
  <si>
    <t>DíaMat</t>
  </si>
  <si>
    <t>Z</t>
  </si>
  <si>
    <t>Endurfædd kristin kirkja</t>
  </si>
  <si>
    <t>:</t>
  </si>
  <si>
    <t>Eþíópíska Tewahedo rétttrúnaðarkirkjan</t>
  </si>
  <si>
    <t>-</t>
  </si>
  <si>
    <t>J</t>
  </si>
  <si>
    <t>Félag múslima á Íslandi</t>
  </si>
  <si>
    <t>@</t>
  </si>
  <si>
    <t>Félag Tíbet búddista</t>
  </si>
  <si>
    <t>U</t>
  </si>
  <si>
    <t>Fjölskyldusamtök heimsfriðar og sameiningar</t>
  </si>
  <si>
    <t>Fríkirkjan í Hafnarfirði</t>
  </si>
  <si>
    <t>Fríkirkjan í Reykjavík</t>
  </si>
  <si>
    <t>G</t>
  </si>
  <si>
    <t>Fríkirkjan Kefas</t>
  </si>
  <si>
    <t>C</t>
  </si>
  <si>
    <t>H</t>
  </si>
  <si>
    <t>Fyrsta baptistakirkjan</t>
  </si>
  <si>
    <t>Y</t>
  </si>
  <si>
    <t>Heimakirkja</t>
  </si>
  <si>
    <t>Í</t>
  </si>
  <si>
    <t>Himinn og jörð</t>
  </si>
  <si>
    <t>É</t>
  </si>
  <si>
    <t>Hjálpræðisherinn trúfélag</t>
  </si>
  <si>
    <t>Hvítasunnukirkjan á Íslandi</t>
  </si>
  <si>
    <t>!</t>
  </si>
  <si>
    <t>ICCI</t>
  </si>
  <si>
    <t>I</t>
  </si>
  <si>
    <t>Ísland kristin þjóð</t>
  </si>
  <si>
    <t>L</t>
  </si>
  <si>
    <t>Íslenska Kristskirkjan</t>
  </si>
  <si>
    <t>Kaþólska kirkjan</t>
  </si>
  <si>
    <t>Ö</t>
  </si>
  <si>
    <t>Kirkja hins upprisna lífs</t>
  </si>
  <si>
    <t>M</t>
  </si>
  <si>
    <t>Kirkja Jesú Krists hinna síðari daga heilögu</t>
  </si>
  <si>
    <t>Kirkja sjöunda dags aðventista á Ísland</t>
  </si>
  <si>
    <t>=</t>
  </si>
  <si>
    <t>Lakulish jóga á Íslandi</t>
  </si>
  <si>
    <t>(</t>
  </si>
  <si>
    <t>Lífspekifélag Íslands</t>
  </si>
  <si>
    <t>Ð</t>
  </si>
  <si>
    <t>Loftstofan baptistakirkjan</t>
  </si>
  <si>
    <t>"</t>
  </si>
  <si>
    <t>Menningarfélag gyðinga</t>
  </si>
  <si>
    <t>Æ</t>
  </si>
  <si>
    <t>Menningarsetur múslima á Íslandi*</t>
  </si>
  <si>
    <t>$</t>
  </si>
  <si>
    <t>Nýja Avalon</t>
  </si>
  <si>
    <t>Óháði söfnuðurinn</t>
  </si>
  <si>
    <t>#</t>
  </si>
  <si>
    <t>Postulakirkjan Beth-Shekhinah*</t>
  </si>
  <si>
    <t>X</t>
  </si>
  <si>
    <t>Reykjavíkurgoðorð</t>
  </si>
  <si>
    <t>S</t>
  </si>
  <si>
    <t>Rússneska rétttrúnaðarkirkjan</t>
  </si>
  <si>
    <t>P</t>
  </si>
  <si>
    <t>Samfélag trúaðra</t>
  </si>
  <si>
    <t>T</t>
  </si>
  <si>
    <t>Serbneska rétttrúnaðarkirkjan</t>
  </si>
  <si>
    <t>Þ</t>
  </si>
  <si>
    <t>SGI á Íslandi</t>
  </si>
  <si>
    <t>O</t>
  </si>
  <si>
    <t>Siðmennt</t>
  </si>
  <si>
    <t>Sjónarhæðarsöfnuðurinn</t>
  </si>
  <si>
    <t>K</t>
  </si>
  <si>
    <t>Smárakirkja</t>
  </si>
  <si>
    <t>/</t>
  </si>
  <si>
    <t>Stofnun Múslima á Íslandi</t>
  </si>
  <si>
    <t>&lt;</t>
  </si>
  <si>
    <t>Vitund</t>
  </si>
  <si>
    <t>Ý</t>
  </si>
  <si>
    <t>Vonarhöfn SGI á Íslandi</t>
  </si>
  <si>
    <t>V</t>
  </si>
  <si>
    <t>Vottar Jehóva</t>
  </si>
  <si>
    <t>*</t>
  </si>
  <si>
    <t>Wat Phra búddistasamtökin</t>
  </si>
  <si>
    <t>Q</t>
  </si>
  <si>
    <t>Zen á Íslandi - Nátthagi</t>
  </si>
  <si>
    <t>Ó</t>
  </si>
  <si>
    <t>Zuism</t>
  </si>
  <si>
    <t>Þjóðkirkjan</t>
  </si>
  <si>
    <t>Ótilgreint</t>
  </si>
  <si>
    <t>Utan trú- og lífsskoðunarfélaga</t>
  </si>
  <si>
    <t>Samtals</t>
  </si>
  <si>
    <t>Þessar tölur eru keyrðar úr grunnum Þjóðskrár og byggja á skráningu einstaklinga.</t>
  </si>
  <si>
    <t>* Trúfélag lagt niður</t>
  </si>
  <si>
    <t>Fjöldi skráðra í trú- og lífsskoðunarfélög 1. nóvember 2023</t>
  </si>
  <si>
    <t>Þjóðskrá  9. nóvember 2023</t>
  </si>
  <si>
    <t>Fjöldi 
1. nóv. 2023</t>
  </si>
  <si>
    <t>Breyting milli
1. des. 2022 og 1. nóv. 2023</t>
  </si>
  <si>
    <t>Vegurinn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</si>
</sst>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" fontId="1" fillId="0" borderId="0" xfId="0" applyNumberFormat="1" applyFont="1"/>
    <xf numFmtId="3" fontId="1" fillId="0" borderId="0" xfId="0" applyNumberFormat="1" applyFont="1"/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1147354</xdr:colOff>
      <xdr:row>3</xdr:row>
      <xdr:rowOff>109715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326A5-208D-45E9-B2B9-76F90825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1293" cy="66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BA4A-581C-4505-9EDE-BC6B6BFEEACF}" name="Table26" displayName="Table26" ref="A5:H61" headerRowDxfId="13" tableBorderDxfId="12">
  <sortState xmlns:xlrd2="http://schemas.microsoft.com/office/spreadsheetml/2017/richdata2" ref="A6:H61">
    <sortCondition ref="B6:B61"/>
  </sortState>
  <tableColumns count="8">
    <tableColumn id="1" xr3:uid="{5A5034BA-0DC5-4E8E-9904-268752C2F185}" name="Kóði" totalsRowLabel="Total" dataDxfId="11"/>
    <tableColumn id="3" xr3:uid="{8AB60062-4382-4353-9FA9-03F424649869}" name="Heiti trúfélags og lífsskoðunarfélags" dataDxfId="10"/>
    <tableColumn id="4" xr3:uid="{49AC2DC7-AE18-4BCB-BBE7-7A17FBB3947C}" name="Fjöldi _x000a_1. des. 2020"/>
    <tableColumn id="5" xr3:uid="{041D3997-97A4-45DF-B47D-E658E819C7B0}" name="Fjöldi _x000a_1. des. 2021"/>
    <tableColumn id="6" xr3:uid="{86935C47-778F-4852-9E6B-3D267A50645B}" name="Fjöldi _x000a_1. des. 2022" dataDxfId="9"/>
    <tableColumn id="2" xr3:uid="{00857813-BA2C-4B37-A5AA-25857A29FB31}" name="Fjöldi _x000a_1. nóv. 2023" dataDxfId="0"/>
    <tableColumn id="7" xr3:uid="{E80BEDED-2BB9-4487-A6C4-FD73BA521B9B}" name="Breyting milli_x000a_1. des. 2022 og 1. nóv. 2023" dataDxfId="8">
      <calculatedColumnFormula>Table26[[#This Row],[Fjöldi 
1. nóv. 2023]]-Table26[[#This Row],[Fjöldi 
1. des. 2022]]</calculatedColumnFormula>
    </tableColumn>
    <tableColumn id="8" xr3:uid="{B5E3D39A-280F-4905-8CB0-6FAE603ECDCC}" name="í %" totalsRowFunction="sum" totalsRowDxfId="7">
      <calculatedColumnFormula>Table26[[#This Row],[Fjöldi 
1. nóv. 2023]]/Table26[[#This Row],[Fjöldi 
1. des. 2022]]-1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A447-A31C-4D7B-9191-19BE5CADE7D0}">
  <sheetPr>
    <pageSetUpPr fitToPage="1"/>
  </sheetPr>
  <dimension ref="A1:I80"/>
  <sheetViews>
    <sheetView tabSelected="1" zoomScale="85" zoomScaleNormal="85" workbookViewId="0">
      <pane ySplit="5" topLeftCell="A6" activePane="bottomLeft" state="frozen"/>
      <selection pane="bottomLeft" activeCell="K12" sqref="K12"/>
    </sheetView>
  </sheetViews>
  <sheetFormatPr defaultColWidth="9.140625" defaultRowHeight="14.25" x14ac:dyDescent="0.2"/>
  <cols>
    <col min="1" max="1" width="8.42578125" style="6" customWidth="1"/>
    <col min="2" max="2" width="43.7109375" style="5" bestFit="1" customWidth="1"/>
    <col min="3" max="3" width="17.7109375" style="15" customWidth="1"/>
    <col min="4" max="6" width="16" style="21" customWidth="1"/>
    <col min="7" max="7" width="34.140625" style="6" bestFit="1" customWidth="1"/>
    <col min="8" max="8" width="9.28515625" style="21" bestFit="1" customWidth="1"/>
    <col min="9" max="16384" width="9.140625" style="5"/>
  </cols>
  <sheetData>
    <row r="1" spans="1:9" x14ac:dyDescent="0.2">
      <c r="A1" s="1"/>
      <c r="B1" s="2"/>
      <c r="C1" s="3"/>
      <c r="D1" s="4"/>
      <c r="E1" s="4"/>
      <c r="F1" s="4"/>
      <c r="G1" s="1"/>
      <c r="H1" s="4"/>
    </row>
    <row r="2" spans="1:9" ht="18" x14ac:dyDescent="0.25">
      <c r="C2" s="7" t="s">
        <v>117</v>
      </c>
      <c r="D2" s="4"/>
      <c r="E2" s="4"/>
      <c r="F2" s="4"/>
      <c r="G2" s="1"/>
      <c r="H2" s="4"/>
    </row>
    <row r="3" spans="1:9" ht="18" x14ac:dyDescent="0.25">
      <c r="A3" s="1"/>
      <c r="B3" s="2"/>
      <c r="C3" s="7" t="s">
        <v>0</v>
      </c>
      <c r="D3" s="4"/>
      <c r="E3" s="4"/>
      <c r="F3" s="4"/>
      <c r="G3" s="1"/>
      <c r="H3" s="4"/>
    </row>
    <row r="4" spans="1:9" x14ac:dyDescent="0.2">
      <c r="A4" s="1"/>
      <c r="B4" s="2"/>
      <c r="C4" s="8" t="s">
        <v>118</v>
      </c>
      <c r="D4" s="4"/>
      <c r="E4" s="4"/>
      <c r="F4" s="4"/>
      <c r="G4" s="1"/>
      <c r="H4" s="4"/>
    </row>
    <row r="5" spans="1:9" ht="51" customHeight="1" x14ac:dyDescent="0.25">
      <c r="A5" s="9" t="s">
        <v>1</v>
      </c>
      <c r="B5" s="10" t="s">
        <v>2</v>
      </c>
      <c r="C5" s="11" t="s">
        <v>3</v>
      </c>
      <c r="D5" s="11" t="s">
        <v>4</v>
      </c>
      <c r="E5" s="11" t="s">
        <v>5</v>
      </c>
      <c r="F5" s="11" t="s">
        <v>119</v>
      </c>
      <c r="G5" s="12" t="s">
        <v>120</v>
      </c>
      <c r="H5" s="13" t="s">
        <v>6</v>
      </c>
      <c r="I5" s="22"/>
    </row>
    <row r="6" spans="1:9" x14ac:dyDescent="0.2">
      <c r="A6" s="6" t="s">
        <v>7</v>
      </c>
      <c r="B6" s="14" t="s">
        <v>8</v>
      </c>
      <c r="C6" s="15" t="s">
        <v>9</v>
      </c>
      <c r="D6" s="15">
        <v>84</v>
      </c>
      <c r="E6" s="15">
        <v>111</v>
      </c>
      <c r="F6" s="15">
        <v>126</v>
      </c>
      <c r="G6" s="16">
        <f>Table26[[#This Row],[Fjöldi 
1. nóv. 2023]]-Table26[[#This Row],[Fjöldi 
1. des. 2022]]</f>
        <v>15</v>
      </c>
      <c r="H6" s="17">
        <f>Table26[[#This Row],[Fjöldi 
1. nóv. 2023]]/Table26[[#This Row],[Fjöldi 
1. des. 2022]]-1</f>
        <v>0.13513513513513509</v>
      </c>
      <c r="I6" s="15"/>
    </row>
    <row r="7" spans="1:9" x14ac:dyDescent="0.2">
      <c r="A7" s="6" t="s">
        <v>10</v>
      </c>
      <c r="B7" s="14" t="s">
        <v>11</v>
      </c>
      <c r="C7" s="15">
        <v>13</v>
      </c>
      <c r="D7" s="15">
        <v>12</v>
      </c>
      <c r="E7" s="15">
        <v>10</v>
      </c>
      <c r="F7" s="15">
        <v>9</v>
      </c>
      <c r="G7" s="16">
        <f>Table26[[#This Row],[Fjöldi 
1. nóv. 2023]]-Table26[[#This Row],[Fjöldi 
1. des. 2022]]</f>
        <v>-1</v>
      </c>
      <c r="H7" s="17">
        <f>Table26[[#This Row],[Fjöldi 
1. nóv. 2023]]/Table26[[#This Row],[Fjöldi 
1. des. 2022]]-1</f>
        <v>-9.9999999999999978E-2</v>
      </c>
      <c r="I7" s="15"/>
    </row>
    <row r="8" spans="1:9" x14ac:dyDescent="0.2">
      <c r="A8" s="6" t="s">
        <v>12</v>
      </c>
      <c r="B8" s="14" t="s">
        <v>13</v>
      </c>
      <c r="C8" s="15">
        <v>5095</v>
      </c>
      <c r="D8" s="15">
        <v>5502</v>
      </c>
      <c r="E8" s="15">
        <v>5740</v>
      </c>
      <c r="F8" s="15">
        <v>5969</v>
      </c>
      <c r="G8" s="16">
        <f>Table26[[#This Row],[Fjöldi 
1. nóv. 2023]]-Table26[[#This Row],[Fjöldi 
1. des. 2022]]</f>
        <v>229</v>
      </c>
      <c r="H8" s="17">
        <f>Table26[[#This Row],[Fjöldi 
1. nóv. 2023]]/Table26[[#This Row],[Fjöldi 
1. des. 2022]]-1</f>
        <v>3.9895470383275233E-2</v>
      </c>
      <c r="I8" s="15"/>
    </row>
    <row r="9" spans="1:9" x14ac:dyDescent="0.2">
      <c r="A9" s="6" t="s">
        <v>14</v>
      </c>
      <c r="B9" s="14" t="s">
        <v>15</v>
      </c>
      <c r="C9" s="15">
        <v>342</v>
      </c>
      <c r="D9" s="15">
        <v>338</v>
      </c>
      <c r="E9" s="15">
        <v>324</v>
      </c>
      <c r="F9" s="15">
        <v>309</v>
      </c>
      <c r="G9" s="16">
        <f>Table26[[#This Row],[Fjöldi 
1. nóv. 2023]]-Table26[[#This Row],[Fjöldi 
1. des. 2022]]</f>
        <v>-15</v>
      </c>
      <c r="H9" s="17">
        <f>Table26[[#This Row],[Fjöldi 
1. nóv. 2023]]/Table26[[#This Row],[Fjöldi 
1. des. 2022]]-1</f>
        <v>-4.629629629629628E-2</v>
      </c>
      <c r="I9" s="15"/>
    </row>
    <row r="10" spans="1:9" x14ac:dyDescent="0.2">
      <c r="A10" s="6" t="s">
        <v>16</v>
      </c>
      <c r="B10" s="14" t="s">
        <v>17</v>
      </c>
      <c r="C10" s="15">
        <v>122</v>
      </c>
      <c r="D10" s="15">
        <v>138</v>
      </c>
      <c r="E10" s="15">
        <v>136</v>
      </c>
      <c r="F10" s="15">
        <v>136</v>
      </c>
      <c r="G10" s="16">
        <f>Table26[[#This Row],[Fjöldi 
1. nóv. 2023]]-Table26[[#This Row],[Fjöldi 
1. des. 2022]]</f>
        <v>0</v>
      </c>
      <c r="H10" s="17">
        <f>Table26[[#This Row],[Fjöldi 
1. nóv. 2023]]/Table26[[#This Row],[Fjöldi 
1. des. 2022]]-1</f>
        <v>0</v>
      </c>
      <c r="I10" s="15"/>
    </row>
    <row r="11" spans="1:9" x14ac:dyDescent="0.2">
      <c r="A11" s="6" t="s">
        <v>18</v>
      </c>
      <c r="B11" s="14" t="s">
        <v>19</v>
      </c>
      <c r="C11" s="15">
        <v>108</v>
      </c>
      <c r="D11" s="15">
        <v>114</v>
      </c>
      <c r="E11" s="15">
        <v>118</v>
      </c>
      <c r="F11" s="15">
        <v>115</v>
      </c>
      <c r="G11" s="16">
        <f>Table26[[#This Row],[Fjöldi 
1. nóv. 2023]]-Table26[[#This Row],[Fjöldi 
1. des. 2022]]</f>
        <v>-3</v>
      </c>
      <c r="H11" s="17">
        <f>Table26[[#This Row],[Fjöldi 
1. nóv. 2023]]/Table26[[#This Row],[Fjöldi 
1. des. 2022]]-1</f>
        <v>-2.5423728813559365E-2</v>
      </c>
      <c r="I11" s="15"/>
    </row>
    <row r="12" spans="1:9" x14ac:dyDescent="0.2">
      <c r="A12" s="6" t="s">
        <v>20</v>
      </c>
      <c r="B12" s="5" t="s">
        <v>21</v>
      </c>
      <c r="C12" s="15">
        <v>1125</v>
      </c>
      <c r="D12" s="15">
        <v>1093</v>
      </c>
      <c r="E12" s="15">
        <v>1103</v>
      </c>
      <c r="F12" s="15">
        <v>1097</v>
      </c>
      <c r="G12" s="16">
        <f>Table26[[#This Row],[Fjöldi 
1. nóv. 2023]]-Table26[[#This Row],[Fjöldi 
1. des. 2022]]</f>
        <v>-6</v>
      </c>
      <c r="H12" s="17">
        <f>Table26[[#This Row],[Fjöldi 
1. nóv. 2023]]/Table26[[#This Row],[Fjöldi 
1. des. 2022]]-1</f>
        <v>-5.4397098821395984E-3</v>
      </c>
      <c r="I12" s="15"/>
    </row>
    <row r="13" spans="1:9" x14ac:dyDescent="0.2">
      <c r="A13" s="6" t="s">
        <v>22</v>
      </c>
      <c r="B13" s="14" t="s">
        <v>23</v>
      </c>
      <c r="C13" s="15">
        <v>27</v>
      </c>
      <c r="D13" s="15">
        <v>27</v>
      </c>
      <c r="E13" s="15">
        <v>26</v>
      </c>
      <c r="F13" s="15">
        <v>25</v>
      </c>
      <c r="G13" s="16">
        <f>Table26[[#This Row],[Fjöldi 
1. nóv. 2023]]-Table26[[#This Row],[Fjöldi 
1. des. 2022]]</f>
        <v>-1</v>
      </c>
      <c r="H13" s="17">
        <f>Table26[[#This Row],[Fjöldi 
1. nóv. 2023]]/Table26[[#This Row],[Fjöldi 
1. des. 2022]]-1</f>
        <v>-3.8461538461538436E-2</v>
      </c>
      <c r="I13" s="15"/>
    </row>
    <row r="14" spans="1:9" x14ac:dyDescent="0.2">
      <c r="A14" s="6" t="s">
        <v>24</v>
      </c>
      <c r="B14" s="14" t="s">
        <v>25</v>
      </c>
      <c r="C14" s="15">
        <v>229</v>
      </c>
      <c r="D14" s="15">
        <v>215</v>
      </c>
      <c r="E14" s="15">
        <v>192</v>
      </c>
      <c r="F14" s="15">
        <v>184</v>
      </c>
      <c r="G14" s="16">
        <f>Table26[[#This Row],[Fjöldi 
1. nóv. 2023]]-Table26[[#This Row],[Fjöldi 
1. des. 2022]]</f>
        <v>-8</v>
      </c>
      <c r="H14" s="17">
        <f>Table26[[#This Row],[Fjöldi 
1. nóv. 2023]]/Table26[[#This Row],[Fjöldi 
1. des. 2022]]-1</f>
        <v>-4.166666666666663E-2</v>
      </c>
      <c r="I14" s="15"/>
    </row>
    <row r="15" spans="1:9" x14ac:dyDescent="0.2">
      <c r="A15" s="6" t="s">
        <v>26</v>
      </c>
      <c r="B15" s="14" t="s">
        <v>27</v>
      </c>
      <c r="C15" s="15">
        <v>29</v>
      </c>
      <c r="D15" s="15">
        <v>31</v>
      </c>
      <c r="E15" s="15">
        <v>37</v>
      </c>
      <c r="F15" s="15">
        <v>37</v>
      </c>
      <c r="G15" s="16">
        <f>Table26[[#This Row],[Fjöldi 
1. nóv. 2023]]-Table26[[#This Row],[Fjöldi 
1. des. 2022]]</f>
        <v>0</v>
      </c>
      <c r="H15" s="17">
        <f>Table26[[#This Row],[Fjöldi 
1. nóv. 2023]]/Table26[[#This Row],[Fjöldi 
1. des. 2022]]-1</f>
        <v>0</v>
      </c>
      <c r="I15" s="15"/>
    </row>
    <row r="16" spans="1:9" x14ac:dyDescent="0.2">
      <c r="A16" s="6" t="s">
        <v>28</v>
      </c>
      <c r="B16" s="14" t="s">
        <v>29</v>
      </c>
      <c r="C16" s="15">
        <v>145</v>
      </c>
      <c r="D16" s="15">
        <v>157</v>
      </c>
      <c r="E16" s="15">
        <v>181</v>
      </c>
      <c r="F16" s="15">
        <v>199</v>
      </c>
      <c r="G16" s="16">
        <f>Table26[[#This Row],[Fjöldi 
1. nóv. 2023]]-Table26[[#This Row],[Fjöldi 
1. des. 2022]]</f>
        <v>18</v>
      </c>
      <c r="H16" s="17">
        <f>Table26[[#This Row],[Fjöldi 
1. nóv. 2023]]/Table26[[#This Row],[Fjöldi 
1. des. 2022]]-1</f>
        <v>9.9447513812154664E-2</v>
      </c>
      <c r="I16" s="15"/>
    </row>
    <row r="17" spans="1:9" x14ac:dyDescent="0.2">
      <c r="A17" s="6" t="s">
        <v>30</v>
      </c>
      <c r="B17" s="14" t="s">
        <v>31</v>
      </c>
      <c r="C17" s="15">
        <v>22</v>
      </c>
      <c r="D17" s="15">
        <v>23</v>
      </c>
      <c r="E17" s="15">
        <v>21</v>
      </c>
      <c r="F17" s="15">
        <v>21</v>
      </c>
      <c r="G17" s="16">
        <f>Table26[[#This Row],[Fjöldi 
1. nóv. 2023]]-Table26[[#This Row],[Fjöldi 
1. des. 2022]]</f>
        <v>0</v>
      </c>
      <c r="H17" s="17">
        <f>Table26[[#This Row],[Fjöldi 
1. nóv. 2023]]/Table26[[#This Row],[Fjöldi 
1. des. 2022]]-1</f>
        <v>0</v>
      </c>
      <c r="I17" s="15"/>
    </row>
    <row r="18" spans="1:9" x14ac:dyDescent="0.2">
      <c r="A18" s="6" t="s">
        <v>32</v>
      </c>
      <c r="B18" s="14" t="s">
        <v>33</v>
      </c>
      <c r="C18" s="15" t="s">
        <v>34</v>
      </c>
      <c r="D18" s="15">
        <v>21</v>
      </c>
      <c r="E18" s="15">
        <v>22</v>
      </c>
      <c r="F18" s="15">
        <v>24</v>
      </c>
      <c r="G18" s="16">
        <f>Table26[[#This Row],[Fjöldi 
1. nóv. 2023]]-Table26[[#This Row],[Fjöldi 
1. des. 2022]]</f>
        <v>2</v>
      </c>
      <c r="H18" s="17">
        <f>Table26[[#This Row],[Fjöldi 
1. nóv. 2023]]/Table26[[#This Row],[Fjöldi 
1. des. 2022]]-1</f>
        <v>9.0909090909090828E-2</v>
      </c>
      <c r="I18" s="15"/>
    </row>
    <row r="19" spans="1:9" x14ac:dyDescent="0.2">
      <c r="A19" s="6" t="s">
        <v>35</v>
      </c>
      <c r="B19" s="5" t="s">
        <v>36</v>
      </c>
      <c r="C19" s="15">
        <v>581</v>
      </c>
      <c r="D19" s="15">
        <v>580</v>
      </c>
      <c r="E19" s="15">
        <v>571</v>
      </c>
      <c r="F19" s="15">
        <v>573</v>
      </c>
      <c r="G19" s="16">
        <f>Table26[[#This Row],[Fjöldi 
1. nóv. 2023]]-Table26[[#This Row],[Fjöldi 
1. des. 2022]]</f>
        <v>2</v>
      </c>
      <c r="H19" s="17">
        <f>Table26[[#This Row],[Fjöldi 
1. nóv. 2023]]/Table26[[#This Row],[Fjöldi 
1. des. 2022]]-1</f>
        <v>3.5026269702276291E-3</v>
      </c>
      <c r="I19" s="15"/>
    </row>
    <row r="20" spans="1:9" x14ac:dyDescent="0.2">
      <c r="A20" s="6" t="s">
        <v>37</v>
      </c>
      <c r="B20" s="14" t="s">
        <v>38</v>
      </c>
      <c r="C20" s="15">
        <v>36</v>
      </c>
      <c r="D20" s="15">
        <v>44</v>
      </c>
      <c r="E20" s="15">
        <v>45</v>
      </c>
      <c r="F20" s="15">
        <v>47</v>
      </c>
      <c r="G20" s="16">
        <f>Table26[[#This Row],[Fjöldi 
1. nóv. 2023]]-Table26[[#This Row],[Fjöldi 
1. des. 2022]]</f>
        <v>2</v>
      </c>
      <c r="H20" s="17">
        <f>Table26[[#This Row],[Fjöldi 
1. nóv. 2023]]/Table26[[#This Row],[Fjöldi 
1. des. 2022]]-1</f>
        <v>4.4444444444444509E-2</v>
      </c>
      <c r="I20" s="15"/>
    </row>
    <row r="21" spans="1:9" x14ac:dyDescent="0.2">
      <c r="A21" s="6" t="s">
        <v>39</v>
      </c>
      <c r="B21" s="14" t="s">
        <v>40</v>
      </c>
      <c r="C21" s="15">
        <v>18</v>
      </c>
      <c r="D21" s="15">
        <v>18</v>
      </c>
      <c r="E21" s="15">
        <v>17</v>
      </c>
      <c r="F21" s="15">
        <v>16</v>
      </c>
      <c r="G21" s="16">
        <f>Table26[[#This Row],[Fjöldi 
1. nóv. 2023]]-Table26[[#This Row],[Fjöldi 
1. des. 2022]]</f>
        <v>-1</v>
      </c>
      <c r="H21" s="17">
        <f>Table26[[#This Row],[Fjöldi 
1. nóv. 2023]]/Table26[[#This Row],[Fjöldi 
1. des. 2022]]-1</f>
        <v>-5.8823529411764719E-2</v>
      </c>
      <c r="I21" s="15"/>
    </row>
    <row r="22" spans="1:9" x14ac:dyDescent="0.2">
      <c r="A22" s="6">
        <v>8</v>
      </c>
      <c r="B22" s="14" t="s">
        <v>41</v>
      </c>
      <c r="C22" s="15">
        <v>7338</v>
      </c>
      <c r="D22" s="15">
        <v>7425</v>
      </c>
      <c r="E22" s="15">
        <v>7507</v>
      </c>
      <c r="F22" s="15">
        <v>7628</v>
      </c>
      <c r="G22" s="16">
        <f>Table26[[#This Row],[Fjöldi 
1. nóv. 2023]]-Table26[[#This Row],[Fjöldi 
1. des. 2022]]</f>
        <v>121</v>
      </c>
      <c r="H22" s="17">
        <f>Table26[[#This Row],[Fjöldi 
1. nóv. 2023]]/Table26[[#This Row],[Fjöldi 
1. des. 2022]]-1</f>
        <v>1.6118289596376734E-2</v>
      </c>
      <c r="I22" s="15"/>
    </row>
    <row r="23" spans="1:9" x14ac:dyDescent="0.2">
      <c r="A23" s="6">
        <v>2</v>
      </c>
      <c r="B23" s="14" t="s">
        <v>42</v>
      </c>
      <c r="C23" s="15">
        <v>10027</v>
      </c>
      <c r="D23" s="15">
        <v>10011</v>
      </c>
      <c r="E23" s="15">
        <v>9953</v>
      </c>
      <c r="F23" s="15">
        <v>9956</v>
      </c>
      <c r="G23" s="16">
        <f>Table26[[#This Row],[Fjöldi 
1. nóv. 2023]]-Table26[[#This Row],[Fjöldi 
1. des. 2022]]</f>
        <v>3</v>
      </c>
      <c r="H23" s="17">
        <f>Table26[[#This Row],[Fjöldi 
1. nóv. 2023]]/Table26[[#This Row],[Fjöldi 
1. des. 2022]]-1</f>
        <v>3.0141665829397368E-4</v>
      </c>
      <c r="I23" s="15"/>
    </row>
    <row r="24" spans="1:9" x14ac:dyDescent="0.2">
      <c r="A24" s="6" t="s">
        <v>43</v>
      </c>
      <c r="B24" s="14" t="s">
        <v>44</v>
      </c>
      <c r="C24" s="15">
        <v>106</v>
      </c>
      <c r="D24" s="15">
        <v>102</v>
      </c>
      <c r="E24" s="15">
        <v>96</v>
      </c>
      <c r="F24" s="15">
        <v>92</v>
      </c>
      <c r="G24" s="16">
        <f>Table26[[#This Row],[Fjöldi 
1. nóv. 2023]]-Table26[[#This Row],[Fjöldi 
1. des. 2022]]</f>
        <v>-4</v>
      </c>
      <c r="H24" s="17">
        <f>Table26[[#This Row],[Fjöldi 
1. nóv. 2023]]/Table26[[#This Row],[Fjöldi 
1. des. 2022]]-1</f>
        <v>-4.166666666666663E-2</v>
      </c>
      <c r="I24" s="15"/>
    </row>
    <row r="25" spans="1:9" x14ac:dyDescent="0.2">
      <c r="A25" s="6" t="s">
        <v>46</v>
      </c>
      <c r="B25" s="14" t="s">
        <v>47</v>
      </c>
      <c r="C25" s="15">
        <v>43</v>
      </c>
      <c r="D25" s="15">
        <v>45</v>
      </c>
      <c r="E25" s="15">
        <v>51</v>
      </c>
      <c r="F25" s="15">
        <v>56</v>
      </c>
      <c r="G25" s="16">
        <f>Table26[[#This Row],[Fjöldi 
1. nóv. 2023]]-Table26[[#This Row],[Fjöldi 
1. des. 2022]]</f>
        <v>5</v>
      </c>
      <c r="H25" s="17">
        <f>Table26[[#This Row],[Fjöldi 
1. nóv. 2023]]/Table26[[#This Row],[Fjöldi 
1. des. 2022]]-1</f>
        <v>9.8039215686274606E-2</v>
      </c>
      <c r="I25" s="15"/>
    </row>
    <row r="26" spans="1:9" x14ac:dyDescent="0.2">
      <c r="A26" s="6" t="s">
        <v>48</v>
      </c>
      <c r="B26" s="14" t="s">
        <v>49</v>
      </c>
      <c r="C26" s="15">
        <v>72</v>
      </c>
      <c r="D26" s="15">
        <v>65</v>
      </c>
      <c r="E26" s="15">
        <v>59</v>
      </c>
      <c r="F26" s="15">
        <v>55</v>
      </c>
      <c r="G26" s="16">
        <f>Table26[[#This Row],[Fjöldi 
1. nóv. 2023]]-Table26[[#This Row],[Fjöldi 
1. des. 2022]]</f>
        <v>-4</v>
      </c>
      <c r="H26" s="17">
        <f>Table26[[#This Row],[Fjöldi 
1. nóv. 2023]]/Table26[[#This Row],[Fjöldi 
1. des. 2022]]-1</f>
        <v>-6.7796610169491567E-2</v>
      </c>
      <c r="I26" s="15"/>
    </row>
    <row r="27" spans="1:9" x14ac:dyDescent="0.2">
      <c r="A27" s="6" t="s">
        <v>50</v>
      </c>
      <c r="B27" s="14" t="s">
        <v>51</v>
      </c>
      <c r="C27" s="15">
        <v>41</v>
      </c>
      <c r="D27" s="15">
        <v>42</v>
      </c>
      <c r="E27" s="15">
        <v>37</v>
      </c>
      <c r="F27" s="15">
        <v>37</v>
      </c>
      <c r="G27" s="16">
        <f>Table26[[#This Row],[Fjöldi 
1. nóv. 2023]]-Table26[[#This Row],[Fjöldi 
1. des. 2022]]</f>
        <v>0</v>
      </c>
      <c r="H27" s="17">
        <f>Table26[[#This Row],[Fjöldi 
1. nóv. 2023]]/Table26[[#This Row],[Fjöldi 
1. des. 2022]]-1</f>
        <v>0</v>
      </c>
      <c r="I27" s="15"/>
    </row>
    <row r="28" spans="1:9" x14ac:dyDescent="0.2">
      <c r="A28" s="6" t="s">
        <v>52</v>
      </c>
      <c r="B28" s="14" t="s">
        <v>53</v>
      </c>
      <c r="C28" s="15">
        <v>127</v>
      </c>
      <c r="D28" s="15">
        <v>158</v>
      </c>
      <c r="E28" s="15">
        <v>240</v>
      </c>
      <c r="F28" s="15">
        <v>261</v>
      </c>
      <c r="G28" s="16">
        <f>Table26[[#This Row],[Fjöldi 
1. nóv. 2023]]-Table26[[#This Row],[Fjöldi 
1. des. 2022]]</f>
        <v>21</v>
      </c>
      <c r="H28" s="17">
        <f>Table26[[#This Row],[Fjöldi 
1. nóv. 2023]]/Table26[[#This Row],[Fjöldi 
1. des. 2022]]-1</f>
        <v>8.7499999999999911E-2</v>
      </c>
      <c r="I28" s="15"/>
    </row>
    <row r="29" spans="1:9" x14ac:dyDescent="0.2">
      <c r="A29" s="6">
        <v>6</v>
      </c>
      <c r="B29" s="14" t="s">
        <v>54</v>
      </c>
      <c r="C29" s="15">
        <v>2113</v>
      </c>
      <c r="D29" s="15">
        <v>2108</v>
      </c>
      <c r="E29" s="15">
        <v>2071</v>
      </c>
      <c r="F29" s="15">
        <v>2089</v>
      </c>
      <c r="G29" s="16">
        <f>Table26[[#This Row],[Fjöldi 
1. nóv. 2023]]-Table26[[#This Row],[Fjöldi 
1. des. 2022]]</f>
        <v>18</v>
      </c>
      <c r="H29" s="17">
        <f>Table26[[#This Row],[Fjöldi 
1. nóv. 2023]]/Table26[[#This Row],[Fjöldi 
1. des. 2022]]-1</f>
        <v>8.6914534041526714E-3</v>
      </c>
      <c r="I29" s="15"/>
    </row>
    <row r="30" spans="1:9" x14ac:dyDescent="0.2">
      <c r="A30" s="6" t="s">
        <v>55</v>
      </c>
      <c r="B30" s="14" t="s">
        <v>56</v>
      </c>
      <c r="C30" s="15" t="s">
        <v>34</v>
      </c>
      <c r="D30" s="15">
        <v>251</v>
      </c>
      <c r="E30" s="15">
        <v>407</v>
      </c>
      <c r="F30" s="15">
        <v>484</v>
      </c>
      <c r="G30" s="16">
        <f>Table26[[#This Row],[Fjöldi 
1. nóv. 2023]]-Table26[[#This Row],[Fjöldi 
1. des. 2022]]</f>
        <v>77</v>
      </c>
      <c r="H30" s="17">
        <f>Table26[[#This Row],[Fjöldi 
1. nóv. 2023]]/Table26[[#This Row],[Fjöldi 
1. des. 2022]]-1</f>
        <v>0.18918918918918926</v>
      </c>
      <c r="I30" s="15"/>
    </row>
    <row r="31" spans="1:9" x14ac:dyDescent="0.2">
      <c r="A31" s="6" t="s">
        <v>57</v>
      </c>
      <c r="B31" s="14" t="s">
        <v>58</v>
      </c>
      <c r="C31" s="15">
        <v>14</v>
      </c>
      <c r="D31" s="15">
        <v>17</v>
      </c>
      <c r="E31" s="15">
        <v>19</v>
      </c>
      <c r="F31" s="15">
        <v>20</v>
      </c>
      <c r="G31" s="16">
        <f>Table26[[#This Row],[Fjöldi 
1. nóv. 2023]]-Table26[[#This Row],[Fjöldi 
1. des. 2022]]</f>
        <v>1</v>
      </c>
      <c r="H31" s="17">
        <f>Table26[[#This Row],[Fjöldi 
1. nóv. 2023]]/Table26[[#This Row],[Fjöldi 
1. des. 2022]]-1</f>
        <v>5.2631578947368363E-2</v>
      </c>
      <c r="I31" s="15"/>
    </row>
    <row r="32" spans="1:9" x14ac:dyDescent="0.2">
      <c r="A32" s="6" t="s">
        <v>59</v>
      </c>
      <c r="B32" s="14" t="s">
        <v>60</v>
      </c>
      <c r="C32" s="15">
        <v>246</v>
      </c>
      <c r="D32" s="15">
        <v>239</v>
      </c>
      <c r="E32" s="15">
        <v>230</v>
      </c>
      <c r="F32" s="15">
        <v>232</v>
      </c>
      <c r="G32" s="16">
        <f>Table26[[#This Row],[Fjöldi 
1. nóv. 2023]]-Table26[[#This Row],[Fjöldi 
1. des. 2022]]</f>
        <v>2</v>
      </c>
      <c r="H32" s="17">
        <f>Table26[[#This Row],[Fjöldi 
1. nóv. 2023]]/Table26[[#This Row],[Fjöldi 
1. des. 2022]]-1</f>
        <v>8.6956521739129933E-3</v>
      </c>
      <c r="I32" s="15"/>
    </row>
    <row r="33" spans="1:9" x14ac:dyDescent="0.2">
      <c r="A33" s="6">
        <v>7</v>
      </c>
      <c r="B33" s="14" t="s">
        <v>61</v>
      </c>
      <c r="C33" s="15">
        <v>14651</v>
      </c>
      <c r="D33" s="15">
        <v>14737</v>
      </c>
      <c r="E33" s="15">
        <v>14849</v>
      </c>
      <c r="F33" s="15">
        <v>15201</v>
      </c>
      <c r="G33" s="16">
        <f>Table26[[#This Row],[Fjöldi 
1. nóv. 2023]]-Table26[[#This Row],[Fjöldi 
1. des. 2022]]</f>
        <v>352</v>
      </c>
      <c r="H33" s="17">
        <f>Table26[[#This Row],[Fjöldi 
1. nóv. 2023]]/Table26[[#This Row],[Fjöldi 
1. des. 2022]]-1</f>
        <v>2.3705300020203435E-2</v>
      </c>
      <c r="I33" s="15"/>
    </row>
    <row r="34" spans="1:9" x14ac:dyDescent="0.2">
      <c r="A34" s="6" t="s">
        <v>62</v>
      </c>
      <c r="B34" s="14" t="s">
        <v>63</v>
      </c>
      <c r="C34" s="15">
        <v>24</v>
      </c>
      <c r="D34" s="15">
        <v>24</v>
      </c>
      <c r="E34" s="15">
        <v>22</v>
      </c>
      <c r="F34" s="15">
        <v>22</v>
      </c>
      <c r="G34" s="16">
        <f>Table26[[#This Row],[Fjöldi 
1. nóv. 2023]]-Table26[[#This Row],[Fjöldi 
1. des. 2022]]</f>
        <v>0</v>
      </c>
      <c r="H34" s="17">
        <f>Table26[[#This Row],[Fjöldi 
1. nóv. 2023]]/Table26[[#This Row],[Fjöldi 
1. des. 2022]]-1</f>
        <v>0</v>
      </c>
      <c r="I34" s="15"/>
    </row>
    <row r="35" spans="1:9" x14ac:dyDescent="0.2">
      <c r="A35" s="6" t="s">
        <v>64</v>
      </c>
      <c r="B35" s="14" t="s">
        <v>65</v>
      </c>
      <c r="C35" s="15">
        <v>159</v>
      </c>
      <c r="D35" s="15">
        <v>156</v>
      </c>
      <c r="E35" s="15">
        <v>142</v>
      </c>
      <c r="F35" s="15">
        <v>139</v>
      </c>
      <c r="G35" s="16">
        <f>Table26[[#This Row],[Fjöldi 
1. nóv. 2023]]-Table26[[#This Row],[Fjöldi 
1. des. 2022]]</f>
        <v>-3</v>
      </c>
      <c r="H35" s="17">
        <f>Table26[[#This Row],[Fjöldi 
1. nóv. 2023]]/Table26[[#This Row],[Fjöldi 
1. des. 2022]]-1</f>
        <v>-2.1126760563380254E-2</v>
      </c>
      <c r="I35" s="15"/>
    </row>
    <row r="36" spans="1:9" x14ac:dyDescent="0.2">
      <c r="A36" s="6">
        <v>4</v>
      </c>
      <c r="B36" s="14" t="s">
        <v>66</v>
      </c>
      <c r="C36" s="15">
        <v>621</v>
      </c>
      <c r="D36" s="15">
        <v>615</v>
      </c>
      <c r="E36" s="15">
        <v>603</v>
      </c>
      <c r="F36" s="15">
        <v>587</v>
      </c>
      <c r="G36" s="16">
        <f>Table26[[#This Row],[Fjöldi 
1. nóv. 2023]]-Table26[[#This Row],[Fjöldi 
1. des. 2022]]</f>
        <v>-16</v>
      </c>
      <c r="H36" s="17">
        <f>Table26[[#This Row],[Fjöldi 
1. nóv. 2023]]/Table26[[#This Row],[Fjöldi 
1. des. 2022]]-1</f>
        <v>-2.6533996683250405E-2</v>
      </c>
      <c r="I36" s="15"/>
    </row>
    <row r="37" spans="1:9" x14ac:dyDescent="0.2">
      <c r="A37" s="6" t="s">
        <v>67</v>
      </c>
      <c r="B37" s="14" t="s">
        <v>68</v>
      </c>
      <c r="C37" s="15">
        <v>52</v>
      </c>
      <c r="D37" s="15">
        <v>55</v>
      </c>
      <c r="E37" s="15">
        <v>60</v>
      </c>
      <c r="F37" s="15">
        <v>60</v>
      </c>
      <c r="G37" s="16">
        <f>Table26[[#This Row],[Fjöldi 
1. nóv. 2023]]-Table26[[#This Row],[Fjöldi 
1. des. 2022]]</f>
        <v>0</v>
      </c>
      <c r="H37" s="17">
        <f>Table26[[#This Row],[Fjöldi 
1. nóv. 2023]]/Table26[[#This Row],[Fjöldi 
1. des. 2022]]-1</f>
        <v>0</v>
      </c>
      <c r="I37" s="15"/>
    </row>
    <row r="38" spans="1:9" x14ac:dyDescent="0.2">
      <c r="A38" s="6" t="s">
        <v>69</v>
      </c>
      <c r="B38" s="14" t="s">
        <v>70</v>
      </c>
      <c r="C38" s="15" t="s">
        <v>34</v>
      </c>
      <c r="D38" s="15" t="s">
        <v>34</v>
      </c>
      <c r="E38" s="15">
        <v>29</v>
      </c>
      <c r="F38" s="15">
        <v>79</v>
      </c>
      <c r="G38" s="16">
        <f>Table26[[#This Row],[Fjöldi 
1. nóv. 2023]]-Table26[[#This Row],[Fjöldi 
1. des. 2022]]</f>
        <v>50</v>
      </c>
      <c r="H38" s="17">
        <f>Table26[[#This Row],[Fjöldi 
1. nóv. 2023]]/Table26[[#This Row],[Fjöldi 
1. des. 2022]]-1</f>
        <v>1.7241379310344827</v>
      </c>
      <c r="I38" s="15"/>
    </row>
    <row r="39" spans="1:9" x14ac:dyDescent="0.2">
      <c r="A39" s="6" t="s">
        <v>71</v>
      </c>
      <c r="B39" s="14" t="s">
        <v>72</v>
      </c>
      <c r="C39" s="15">
        <v>43</v>
      </c>
      <c r="D39" s="15">
        <v>47</v>
      </c>
      <c r="E39" s="15">
        <v>57</v>
      </c>
      <c r="F39" s="15">
        <v>65</v>
      </c>
      <c r="G39" s="16">
        <f>Table26[[#This Row],[Fjöldi 
1. nóv. 2023]]-Table26[[#This Row],[Fjöldi 
1. des. 2022]]</f>
        <v>8</v>
      </c>
      <c r="H39" s="17">
        <f>Table26[[#This Row],[Fjöldi 
1. nóv. 2023]]/Table26[[#This Row],[Fjöldi 
1. des. 2022]]-1</f>
        <v>0.14035087719298245</v>
      </c>
      <c r="I39" s="15"/>
    </row>
    <row r="40" spans="1:9" x14ac:dyDescent="0.2">
      <c r="A40" s="6" t="s">
        <v>73</v>
      </c>
      <c r="B40" s="14" t="s">
        <v>74</v>
      </c>
      <c r="C40" s="15" t="s">
        <v>34</v>
      </c>
      <c r="D40" s="15">
        <v>47</v>
      </c>
      <c r="E40" s="15">
        <v>55</v>
      </c>
      <c r="F40" s="15">
        <v>59</v>
      </c>
      <c r="G40" s="16">
        <f>Table26[[#This Row],[Fjöldi 
1. nóv. 2023]]-Table26[[#This Row],[Fjöldi 
1. des. 2022]]</f>
        <v>4</v>
      </c>
      <c r="H40" s="17">
        <f>Table26[[#This Row],[Fjöldi 
1. nóv. 2023]]/Table26[[#This Row],[Fjöldi 
1. des. 2022]]-1</f>
        <v>7.2727272727272751E-2</v>
      </c>
      <c r="I40" s="15"/>
    </row>
    <row r="41" spans="1:9" x14ac:dyDescent="0.2">
      <c r="A41" s="6" t="s">
        <v>75</v>
      </c>
      <c r="B41" s="14" t="s">
        <v>76</v>
      </c>
      <c r="C41" s="15">
        <v>451</v>
      </c>
      <c r="D41" s="15" t="s">
        <v>34</v>
      </c>
      <c r="E41" s="15" t="s">
        <v>34</v>
      </c>
      <c r="F41" s="15"/>
      <c r="G41" s="15" t="s">
        <v>34</v>
      </c>
      <c r="H41" s="15" t="s">
        <v>34</v>
      </c>
      <c r="I41" s="15"/>
    </row>
    <row r="42" spans="1:9" x14ac:dyDescent="0.2">
      <c r="A42" s="6" t="s">
        <v>77</v>
      </c>
      <c r="B42" s="14" t="s">
        <v>78</v>
      </c>
      <c r="C42" s="15">
        <v>5</v>
      </c>
      <c r="D42" s="15">
        <v>5</v>
      </c>
      <c r="E42" s="15">
        <v>5</v>
      </c>
      <c r="F42" s="15">
        <v>5</v>
      </c>
      <c r="G42" s="16">
        <f>Table26[[#This Row],[Fjöldi 
1. nóv. 2023]]-Table26[[#This Row],[Fjöldi 
1. des. 2022]]</f>
        <v>0</v>
      </c>
      <c r="H42" s="17">
        <f>Table26[[#This Row],[Fjöldi 
1. nóv. 2023]]/Table26[[#This Row],[Fjöldi 
1. des. 2022]]-1</f>
        <v>0</v>
      </c>
      <c r="I42" s="15"/>
    </row>
    <row r="43" spans="1:9" x14ac:dyDescent="0.2">
      <c r="A43" s="6">
        <v>3</v>
      </c>
      <c r="B43" s="14" t="s">
        <v>79</v>
      </c>
      <c r="C43" s="15">
        <v>3226</v>
      </c>
      <c r="D43" s="15">
        <v>3201</v>
      </c>
      <c r="E43" s="15">
        <v>3175</v>
      </c>
      <c r="F43" s="15">
        <v>3135</v>
      </c>
      <c r="G43" s="16">
        <f>Table26[[#This Row],[Fjöldi 
1. nóv. 2023]]-Table26[[#This Row],[Fjöldi 
1. des. 2022]]</f>
        <v>-40</v>
      </c>
      <c r="H43" s="17">
        <f>Table26[[#This Row],[Fjöldi 
1. nóv. 2023]]/Table26[[#This Row],[Fjöldi 
1. des. 2022]]-1</f>
        <v>-1.2598425196850394E-2</v>
      </c>
      <c r="I43" s="15"/>
    </row>
    <row r="44" spans="1:9" x14ac:dyDescent="0.2">
      <c r="A44" s="6" t="s">
        <v>80</v>
      </c>
      <c r="B44" s="14" t="s">
        <v>81</v>
      </c>
      <c r="C44" s="15">
        <v>26</v>
      </c>
      <c r="D44" s="15" t="s">
        <v>34</v>
      </c>
      <c r="E44" s="15" t="s">
        <v>34</v>
      </c>
      <c r="F44" s="15"/>
      <c r="G44" s="15" t="s">
        <v>34</v>
      </c>
      <c r="H44" s="15" t="s">
        <v>34</v>
      </c>
      <c r="I44" s="15"/>
    </row>
    <row r="45" spans="1:9" x14ac:dyDescent="0.2">
      <c r="A45" s="6" t="s">
        <v>82</v>
      </c>
      <c r="B45" s="14" t="s">
        <v>83</v>
      </c>
      <c r="C45" s="15">
        <v>31</v>
      </c>
      <c r="D45" s="15">
        <v>32</v>
      </c>
      <c r="E45" s="15">
        <v>35</v>
      </c>
      <c r="F45" s="15">
        <v>36</v>
      </c>
      <c r="G45" s="16">
        <f>Table26[[#This Row],[Fjöldi 
1. nóv. 2023]]-Table26[[#This Row],[Fjöldi 
1. des. 2022]]</f>
        <v>1</v>
      </c>
      <c r="H45" s="17">
        <f>Table26[[#This Row],[Fjöldi 
1. nóv. 2023]]/Table26[[#This Row],[Fjöldi 
1. des. 2022]]-1</f>
        <v>2.857142857142847E-2</v>
      </c>
      <c r="I45" s="15"/>
    </row>
    <row r="46" spans="1:9" x14ac:dyDescent="0.2">
      <c r="A46" s="6" t="s">
        <v>84</v>
      </c>
      <c r="B46" s="14" t="s">
        <v>85</v>
      </c>
      <c r="C46" s="15">
        <v>765</v>
      </c>
      <c r="D46" s="15">
        <v>786</v>
      </c>
      <c r="E46" s="15">
        <v>782</v>
      </c>
      <c r="F46" s="15">
        <v>769</v>
      </c>
      <c r="G46" s="16">
        <f>Table26[[#This Row],[Fjöldi 
1. nóv. 2023]]-Table26[[#This Row],[Fjöldi 
1. des. 2022]]</f>
        <v>-13</v>
      </c>
      <c r="H46" s="17">
        <f>Table26[[#This Row],[Fjöldi 
1. nóv. 2023]]/Table26[[#This Row],[Fjöldi 
1. des. 2022]]-1</f>
        <v>-1.6624040920716121E-2</v>
      </c>
      <c r="I46" s="15"/>
    </row>
    <row r="47" spans="1:9" x14ac:dyDescent="0.2">
      <c r="A47" s="6" t="s">
        <v>86</v>
      </c>
      <c r="B47" s="14" t="s">
        <v>87</v>
      </c>
      <c r="C47" s="15">
        <v>25</v>
      </c>
      <c r="D47" s="15">
        <v>25</v>
      </c>
      <c r="E47" s="15">
        <v>24</v>
      </c>
      <c r="F47" s="15">
        <v>23</v>
      </c>
      <c r="G47" s="16">
        <f>Table26[[#This Row],[Fjöldi 
1. nóv. 2023]]-Table26[[#This Row],[Fjöldi 
1. des. 2022]]</f>
        <v>-1</v>
      </c>
      <c r="H47" s="17">
        <f>Table26[[#This Row],[Fjöldi 
1. nóv. 2023]]/Table26[[#This Row],[Fjöldi 
1. des. 2022]]-1</f>
        <v>-4.166666666666663E-2</v>
      </c>
      <c r="I47" s="15"/>
    </row>
    <row r="48" spans="1:9" x14ac:dyDescent="0.2">
      <c r="A48" s="6" t="s">
        <v>88</v>
      </c>
      <c r="B48" s="14" t="s">
        <v>89</v>
      </c>
      <c r="C48" s="15">
        <v>385</v>
      </c>
      <c r="D48" s="15">
        <v>381</v>
      </c>
      <c r="E48" s="15">
        <v>391</v>
      </c>
      <c r="F48" s="15">
        <v>419</v>
      </c>
      <c r="G48" s="16">
        <f>Table26[[#This Row],[Fjöldi 
1. nóv. 2023]]-Table26[[#This Row],[Fjöldi 
1. des. 2022]]</f>
        <v>28</v>
      </c>
      <c r="H48" s="17">
        <f>Table26[[#This Row],[Fjöldi 
1. nóv. 2023]]/Table26[[#This Row],[Fjöldi 
1. des. 2022]]-1</f>
        <v>7.1611253196930846E-2</v>
      </c>
      <c r="I48" s="15"/>
    </row>
    <row r="49" spans="1:9" x14ac:dyDescent="0.2">
      <c r="A49" s="6" t="s">
        <v>90</v>
      </c>
      <c r="B49" s="14" t="s">
        <v>91</v>
      </c>
      <c r="C49" s="15">
        <v>172</v>
      </c>
      <c r="D49" s="15">
        <v>161</v>
      </c>
      <c r="E49" s="15">
        <v>159</v>
      </c>
      <c r="F49" s="15">
        <v>157</v>
      </c>
      <c r="G49" s="16">
        <f>Table26[[#This Row],[Fjöldi 
1. nóv. 2023]]-Table26[[#This Row],[Fjöldi 
1. des. 2022]]</f>
        <v>-2</v>
      </c>
      <c r="H49" s="17">
        <f>Table26[[#This Row],[Fjöldi 
1. nóv. 2023]]/Table26[[#This Row],[Fjöldi 
1. des. 2022]]-1</f>
        <v>-1.2578616352201255E-2</v>
      </c>
      <c r="I49" s="15"/>
    </row>
    <row r="50" spans="1:9" x14ac:dyDescent="0.2">
      <c r="A50" s="6" t="s">
        <v>92</v>
      </c>
      <c r="B50" s="14" t="s">
        <v>93</v>
      </c>
      <c r="C50" s="15">
        <v>4039</v>
      </c>
      <c r="D50" s="15">
        <v>4621</v>
      </c>
      <c r="E50" s="15">
        <v>5345</v>
      </c>
      <c r="F50" s="15">
        <v>5765</v>
      </c>
      <c r="G50" s="16">
        <f>Table26[[#This Row],[Fjöldi 
1. nóv. 2023]]-Table26[[#This Row],[Fjöldi 
1. des. 2022]]</f>
        <v>420</v>
      </c>
      <c r="H50" s="17">
        <f>Table26[[#This Row],[Fjöldi 
1. nóv. 2023]]/Table26[[#This Row],[Fjöldi 
1. des. 2022]]-1</f>
        <v>7.8578110383535904E-2</v>
      </c>
      <c r="I50" s="15"/>
    </row>
    <row r="51" spans="1:9" x14ac:dyDescent="0.2">
      <c r="A51" s="6">
        <v>5</v>
      </c>
      <c r="B51" s="14" t="s">
        <v>94</v>
      </c>
      <c r="C51" s="15">
        <v>42</v>
      </c>
      <c r="D51" s="15">
        <v>36</v>
      </c>
      <c r="E51" s="15">
        <v>35</v>
      </c>
      <c r="F51" s="15">
        <v>36</v>
      </c>
      <c r="G51" s="16">
        <f>Table26[[#This Row],[Fjöldi 
1. nóv. 2023]]-Table26[[#This Row],[Fjöldi 
1. des. 2022]]</f>
        <v>1</v>
      </c>
      <c r="H51" s="17">
        <f>Table26[[#This Row],[Fjöldi 
1. nóv. 2023]]/Table26[[#This Row],[Fjöldi 
1. des. 2022]]-1</f>
        <v>2.857142857142847E-2</v>
      </c>
      <c r="I51" s="15"/>
    </row>
    <row r="52" spans="1:9" x14ac:dyDescent="0.2">
      <c r="A52" s="6" t="s">
        <v>95</v>
      </c>
      <c r="B52" s="14" t="s">
        <v>96</v>
      </c>
      <c r="C52" s="15">
        <v>412</v>
      </c>
      <c r="D52" s="15">
        <v>397</v>
      </c>
      <c r="E52" s="15">
        <v>363</v>
      </c>
      <c r="F52" s="15">
        <v>338</v>
      </c>
      <c r="G52" s="16">
        <f>Table26[[#This Row],[Fjöldi 
1. nóv. 2023]]-Table26[[#This Row],[Fjöldi 
1. des. 2022]]</f>
        <v>-25</v>
      </c>
      <c r="H52" s="17">
        <f>Table26[[#This Row],[Fjöldi 
1. nóv. 2023]]/Table26[[#This Row],[Fjöldi 
1. des. 2022]]-1</f>
        <v>-6.8870523415977991E-2</v>
      </c>
      <c r="I52" s="15"/>
    </row>
    <row r="53" spans="1:9" x14ac:dyDescent="0.2">
      <c r="A53" s="6" t="s">
        <v>97</v>
      </c>
      <c r="B53" s="14" t="s">
        <v>98</v>
      </c>
      <c r="C53" s="15">
        <v>393</v>
      </c>
      <c r="D53" s="15">
        <v>483</v>
      </c>
      <c r="E53" s="15">
        <v>549</v>
      </c>
      <c r="F53" s="15">
        <v>639</v>
      </c>
      <c r="G53" s="16">
        <f>Table26[[#This Row],[Fjöldi 
1. nóv. 2023]]-Table26[[#This Row],[Fjöldi 
1. des. 2022]]</f>
        <v>90</v>
      </c>
      <c r="H53" s="17">
        <f>Table26[[#This Row],[Fjöldi 
1. nóv. 2023]]/Table26[[#This Row],[Fjöldi 
1. des. 2022]]-1</f>
        <v>0.16393442622950816</v>
      </c>
      <c r="I53" s="15"/>
    </row>
    <row r="54" spans="1:9" x14ac:dyDescent="0.2">
      <c r="A54" s="6" t="s">
        <v>45</v>
      </c>
      <c r="B54" s="14" t="s">
        <v>121</v>
      </c>
      <c r="C54" s="15">
        <v>475</v>
      </c>
      <c r="D54" s="15">
        <v>455</v>
      </c>
      <c r="E54" s="15">
        <v>442</v>
      </c>
      <c r="F54" s="15">
        <v>422</v>
      </c>
      <c r="G54" s="16">
        <f>Table26[[#This Row],[Fjöldi 
1. nóv. 2023]]-Table26[[#This Row],[Fjöldi 
1. des. 2022]]</f>
        <v>-20</v>
      </c>
      <c r="H54" s="17">
        <f>Table26[[#This Row],[Fjöldi 
1. nóv. 2023]]/Table26[[#This Row],[Fjöldi 
1. des. 2022]]-1</f>
        <v>-4.5248868778280493E-2</v>
      </c>
      <c r="I54" s="15"/>
    </row>
    <row r="55" spans="1:9" x14ac:dyDescent="0.2">
      <c r="A55" s="6" t="s">
        <v>99</v>
      </c>
      <c r="B55" s="14" t="s">
        <v>100</v>
      </c>
      <c r="C55" s="15">
        <v>3</v>
      </c>
      <c r="D55" s="15">
        <v>3</v>
      </c>
      <c r="E55" s="15">
        <v>3</v>
      </c>
      <c r="F55" s="15">
        <v>3</v>
      </c>
      <c r="G55" s="16">
        <f>Table26[[#This Row],[Fjöldi 
1. nóv. 2023]]-Table26[[#This Row],[Fjöldi 
1. des. 2022]]</f>
        <v>0</v>
      </c>
      <c r="H55" s="17">
        <f>Table26[[#This Row],[Fjöldi 
1. nóv. 2023]]/Table26[[#This Row],[Fjöldi 
1. des. 2022]]-1</f>
        <v>0</v>
      </c>
      <c r="I55" s="15"/>
    </row>
    <row r="56" spans="1:9" x14ac:dyDescent="0.2">
      <c r="A56" s="6" t="s">
        <v>101</v>
      </c>
      <c r="B56" s="14" t="s">
        <v>102</v>
      </c>
      <c r="C56" s="15">
        <v>23</v>
      </c>
      <c r="D56" s="15">
        <v>22</v>
      </c>
      <c r="E56" s="15" t="s">
        <v>34</v>
      </c>
      <c r="F56" s="15"/>
      <c r="G56" s="15" t="s">
        <v>34</v>
      </c>
      <c r="H56" s="15" t="s">
        <v>34</v>
      </c>
      <c r="I56" s="15"/>
    </row>
    <row r="57" spans="1:9" x14ac:dyDescent="0.2">
      <c r="A57" s="6" t="s">
        <v>103</v>
      </c>
      <c r="B57" s="14" t="s">
        <v>104</v>
      </c>
      <c r="C57" s="15">
        <v>602</v>
      </c>
      <c r="D57" s="15">
        <v>593</v>
      </c>
      <c r="E57" s="15">
        <v>568</v>
      </c>
      <c r="F57" s="15">
        <v>538</v>
      </c>
      <c r="G57" s="16">
        <f>Table26[[#This Row],[Fjöldi 
1. nóv. 2023]]-Table26[[#This Row],[Fjöldi 
1. des. 2022]]</f>
        <v>-30</v>
      </c>
      <c r="H57" s="17">
        <f>Table26[[#This Row],[Fjöldi 
1. nóv. 2023]]/Table26[[#This Row],[Fjöldi 
1. des. 2022]]-1</f>
        <v>-5.2816901408450745E-2</v>
      </c>
      <c r="I57" s="15"/>
    </row>
    <row r="58" spans="1:9" ht="15.6" customHeight="1" x14ac:dyDescent="0.2">
      <c r="A58" s="6" t="s">
        <v>105</v>
      </c>
      <c r="B58" s="14" t="s">
        <v>106</v>
      </c>
      <c r="C58" s="15" t="s">
        <v>34</v>
      </c>
      <c r="D58" s="15">
        <v>125</v>
      </c>
      <c r="E58" s="15">
        <v>132</v>
      </c>
      <c r="F58" s="15">
        <v>159</v>
      </c>
      <c r="G58" s="16">
        <f>Table26[[#This Row],[Fjöldi 
1. nóv. 2023]]-Table26[[#This Row],[Fjöldi 
1. des. 2022]]</f>
        <v>27</v>
      </c>
      <c r="H58" s="17">
        <f>Table26[[#This Row],[Fjöldi 
1. nóv. 2023]]/Table26[[#This Row],[Fjöldi 
1. des. 2022]]-1</f>
        <v>0.20454545454545459</v>
      </c>
      <c r="I58" s="15"/>
    </row>
    <row r="59" spans="1:9" ht="15.6" customHeight="1" x14ac:dyDescent="0.2">
      <c r="A59" s="6" t="s">
        <v>107</v>
      </c>
      <c r="B59" s="14" t="s">
        <v>108</v>
      </c>
      <c r="C59" s="15">
        <v>194</v>
      </c>
      <c r="D59" s="15">
        <v>212</v>
      </c>
      <c r="E59" s="15">
        <v>210</v>
      </c>
      <c r="F59" s="15">
        <v>201</v>
      </c>
      <c r="G59" s="16">
        <f>Table26[[#This Row],[Fjöldi 
1. nóv. 2023]]-Table26[[#This Row],[Fjöldi 
1. des. 2022]]</f>
        <v>-9</v>
      </c>
      <c r="H59" s="17">
        <f>Table26[[#This Row],[Fjöldi 
1. nóv. 2023]]/Table26[[#This Row],[Fjöldi 
1. des. 2022]]-1</f>
        <v>-4.2857142857142816E-2</v>
      </c>
      <c r="I59" s="15"/>
    </row>
    <row r="60" spans="1:9" ht="15.6" customHeight="1" x14ac:dyDescent="0.2">
      <c r="A60" s="6" t="s">
        <v>109</v>
      </c>
      <c r="B60" s="14" t="s">
        <v>110</v>
      </c>
      <c r="C60" s="15">
        <v>916</v>
      </c>
      <c r="D60" s="15">
        <v>641</v>
      </c>
      <c r="E60" s="15">
        <v>534</v>
      </c>
      <c r="F60" s="15">
        <v>483</v>
      </c>
      <c r="G60" s="16">
        <f>Table26[[#This Row],[Fjöldi 
1. nóv. 2023]]-Table26[[#This Row],[Fjöldi 
1. des. 2022]]</f>
        <v>-51</v>
      </c>
      <c r="H60" s="17">
        <f>Table26[[#This Row],[Fjöldi 
1. nóv. 2023]]/Table26[[#This Row],[Fjöldi 
1. des. 2022]]-1</f>
        <v>-9.5505617977528101E-2</v>
      </c>
      <c r="I60" s="15"/>
    </row>
    <row r="61" spans="1:9" x14ac:dyDescent="0.2">
      <c r="A61" s="6">
        <v>1</v>
      </c>
      <c r="B61" s="5" t="s">
        <v>111</v>
      </c>
      <c r="C61" s="15">
        <v>229717</v>
      </c>
      <c r="D61" s="15">
        <v>229266</v>
      </c>
      <c r="E61" s="15">
        <v>227469</v>
      </c>
      <c r="F61" s="15">
        <v>226044</v>
      </c>
      <c r="G61" s="16">
        <f>Table26[[#This Row],[Fjöldi 
1. nóv. 2023]]-Table26[[#This Row],[Fjöldi 
1. des. 2022]]</f>
        <v>-1425</v>
      </c>
      <c r="H61" s="17">
        <f>Table26[[#This Row],[Fjöldi 
1. nóv. 2023]]/Table26[[#This Row],[Fjöldi 
1. des. 2022]]-1</f>
        <v>-6.2645899001622096E-3</v>
      </c>
      <c r="I61" s="15"/>
    </row>
    <row r="62" spans="1:9" x14ac:dyDescent="0.2">
      <c r="A62" s="6">
        <v>9</v>
      </c>
      <c r="B62" s="5" t="s">
        <v>112</v>
      </c>
      <c r="C62" s="15">
        <v>55303</v>
      </c>
      <c r="D62" s="15">
        <v>60607</v>
      </c>
      <c r="E62" s="15">
        <v>71997</v>
      </c>
      <c r="F62" s="15">
        <v>82056</v>
      </c>
      <c r="G62" s="16">
        <f>F62-E62</f>
        <v>10059</v>
      </c>
      <c r="H62" s="17">
        <f>F62/E62-1</f>
        <v>0.13971415475644822</v>
      </c>
      <c r="I62" s="23"/>
    </row>
    <row r="63" spans="1:9" x14ac:dyDescent="0.2">
      <c r="A63" s="6">
        <v>0</v>
      </c>
      <c r="B63" s="14" t="s">
        <v>113</v>
      </c>
      <c r="C63" s="15">
        <v>27758</v>
      </c>
      <c r="D63" s="15">
        <v>29137</v>
      </c>
      <c r="E63" s="15">
        <v>29811</v>
      </c>
      <c r="F63" s="15">
        <v>30529</v>
      </c>
      <c r="G63" s="16">
        <f>F63-E63</f>
        <v>718</v>
      </c>
      <c r="H63" s="17">
        <f>F63/E63-1</f>
        <v>2.4085069269732751E-2</v>
      </c>
    </row>
    <row r="64" spans="1:9" ht="15.75" x14ac:dyDescent="0.25">
      <c r="A64" s="9" t="s">
        <v>114</v>
      </c>
      <c r="B64" s="9"/>
      <c r="C64" s="18">
        <f>SUM(C1:C63)</f>
        <v>368532</v>
      </c>
      <c r="D64" s="18">
        <f>SUM(D1:D63)</f>
        <v>375730</v>
      </c>
      <c r="E64" s="18">
        <f>SUM(E1:E63)</f>
        <v>387170</v>
      </c>
      <c r="F64" s="18">
        <f>SUM(F6:F63)</f>
        <v>397766</v>
      </c>
      <c r="G64" s="19"/>
      <c r="H64" s="20">
        <f>F64/E64-1</f>
        <v>2.7367822920164375E-2</v>
      </c>
    </row>
    <row r="65" spans="1:8" x14ac:dyDescent="0.2">
      <c r="A65" s="14" t="s">
        <v>115</v>
      </c>
      <c r="B65" s="14"/>
    </row>
    <row r="66" spans="1:8" x14ac:dyDescent="0.2">
      <c r="A66" s="14" t="s">
        <v>116</v>
      </c>
      <c r="B66" s="6"/>
    </row>
    <row r="67" spans="1:8" x14ac:dyDescent="0.2">
      <c r="B67" s="6"/>
    </row>
    <row r="68" spans="1:8" x14ac:dyDescent="0.2">
      <c r="B68" s="6"/>
    </row>
    <row r="69" spans="1:8" x14ac:dyDescent="0.2">
      <c r="B69" s="6"/>
      <c r="F69" s="5"/>
      <c r="G69" s="24"/>
    </row>
    <row r="70" spans="1:8" x14ac:dyDescent="0.2">
      <c r="B70" s="6"/>
      <c r="F70" s="5"/>
      <c r="G70" s="24"/>
    </row>
    <row r="71" spans="1:8" x14ac:dyDescent="0.2">
      <c r="B71" s="6"/>
      <c r="F71" s="5"/>
      <c r="G71" s="24"/>
    </row>
    <row r="72" spans="1:8" x14ac:dyDescent="0.2">
      <c r="B72" s="6"/>
      <c r="F72" s="23"/>
      <c r="G72" s="24"/>
    </row>
    <row r="73" spans="1:8" s="15" customFormat="1" x14ac:dyDescent="0.2">
      <c r="A73" s="6"/>
      <c r="B73" s="6"/>
      <c r="D73" s="21"/>
      <c r="E73" s="21"/>
      <c r="F73" s="5"/>
      <c r="G73" s="24"/>
      <c r="H73" s="21"/>
    </row>
    <row r="74" spans="1:8" s="15" customFormat="1" x14ac:dyDescent="0.2">
      <c r="A74" s="6"/>
      <c r="B74" s="6"/>
      <c r="D74" s="21"/>
      <c r="E74" s="21"/>
      <c r="F74" s="21"/>
      <c r="G74" s="6"/>
      <c r="H74" s="21"/>
    </row>
    <row r="75" spans="1:8" s="15" customFormat="1" x14ac:dyDescent="0.2">
      <c r="A75" s="6"/>
      <c r="B75" s="6"/>
      <c r="D75" s="21"/>
      <c r="E75" s="21"/>
      <c r="F75" s="21"/>
      <c r="G75" s="6"/>
      <c r="H75" s="21"/>
    </row>
    <row r="76" spans="1:8" x14ac:dyDescent="0.2">
      <c r="B76" s="6"/>
    </row>
    <row r="77" spans="1:8" x14ac:dyDescent="0.2">
      <c r="B77" s="6"/>
    </row>
    <row r="78" spans="1:8" x14ac:dyDescent="0.2">
      <c r="B78" s="6"/>
    </row>
    <row r="79" spans="1:8" x14ac:dyDescent="0.2">
      <c r="B79" s="6"/>
    </row>
    <row r="80" spans="1:8" x14ac:dyDescent="0.2">
      <c r="B80" s="6"/>
    </row>
  </sheetData>
  <conditionalFormatting sqref="A59:E59 A61:E63 A64:H64 G25:H63 A6:E57 I25:I57 G6:I24">
    <cfRule type="expression" dxfId="6" priority="26">
      <formula>"MOD(ROW(),2)=1"</formula>
    </cfRule>
  </conditionalFormatting>
  <conditionalFormatting sqref="G6:H64">
    <cfRule type="cellIs" dxfId="4" priority="27" operator="lessThan">
      <formula>0</formula>
    </cfRule>
  </conditionalFormatting>
  <conditionalFormatting sqref="I59 I61">
    <cfRule type="expression" dxfId="3" priority="20">
      <formula>"MOD(ROW(),2)=1"</formula>
    </cfRule>
  </conditionalFormatting>
  <conditionalFormatting sqref="I41">
    <cfRule type="cellIs" dxfId="2" priority="19" operator="lessThan">
      <formula>0</formula>
    </cfRule>
  </conditionalFormatting>
  <conditionalFormatting sqref="F6:F63">
    <cfRule type="expression" dxfId="1" priority="1">
      <formula>"MOD(ROW(),2)=1"</formula>
    </cfRule>
  </conditionalFormatting>
  <pageMargins left="0.25" right="0.25" top="0.75" bottom="0.75" header="0.3" footer="0.3"/>
  <pageSetup paperSize="9" scale="41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1" ma:contentTypeDescription="Create a new document." ma:contentTypeScope="" ma:versionID="76fc5f12fb2bd8bfd26044b34d9d11d6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4d9c8dfd0dec63024c18a6faa4c0faf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4FB8FD-CA84-4500-919E-10C4CE9668C3}">
  <ds:schemaRefs>
    <ds:schemaRef ds:uri="0f55361a-f833-4a43-8605-93890fbeb092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ce491b4c-21e0-4ad2-a6a6-d5ec7b74d6e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557D5F3-068F-4CFA-8A68-227364DED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66E648-1754-43B6-91DD-D8A5F93811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Trú- og lífskoðunarfélög</vt:lpstr>
      <vt:lpstr>'Trú- og lífskoðunarfélög'!Print_Titles</vt:lpstr>
    </vt:vector>
  </TitlesOfParts>
  <Manager/>
  <Company>Registers Iceland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 Bjarklind Kjartansdóttir</dc:creator>
  <cp:keywords/>
  <dc:description/>
  <cp:lastModifiedBy>Gunnar Geir Jóhannsson - THS</cp:lastModifiedBy>
  <cp:revision/>
  <dcterms:created xsi:type="dcterms:W3CDTF">2023-01-10T15:09:55Z</dcterms:created>
  <dcterms:modified xsi:type="dcterms:W3CDTF">2023-11-06T09:54:29Z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