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ggj\Downloads\"/>
    </mc:Choice>
  </mc:AlternateContent>
  <xr:revisionPtr revIDLastSave="0" documentId="8_{837B4086-1B84-42D8-9BEC-A818BF227798}" xr6:coauthVersionLast="47" xr6:coauthVersionMax="47" xr10:uidLastSave="{00000000-0000-0000-0000-000000000000}"/>
  <bookViews>
    <workbookView xWindow="38280" yWindow="1215" windowWidth="38640" windowHeight="21120" xr2:uid="{00000000-000D-0000-FFFF-FFFF00000000}"/>
  </bookViews>
  <sheets>
    <sheet name="Erlendir ríkisborgarar 2022" sheetId="2" r:id="rId1"/>
  </sheets>
  <definedNames>
    <definedName name="_xlnm._FilterDatabase" localSheetId="0" hidden="1">'Erlendir ríkisborgarar 2022'!$A$5:$F$61</definedName>
    <definedName name="_xlnm.Print_Titles" localSheetId="0">'Erlendir ríkisborgarar 2022'!$5:$5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7" i="2" l="1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1" i="2"/>
  <c r="F60" i="2"/>
  <c r="F59" i="2"/>
  <c r="F58" i="2"/>
  <c r="F56" i="2"/>
  <c r="F55" i="2"/>
  <c r="F54" i="2"/>
  <c r="F53" i="2"/>
  <c r="F52" i="2"/>
  <c r="F51" i="2"/>
  <c r="F50" i="2"/>
  <c r="F49" i="2"/>
  <c r="F48" i="2"/>
  <c r="F47" i="2"/>
  <c r="F46" i="2"/>
  <c r="E45" i="2"/>
  <c r="E39" i="2" s="1"/>
  <c r="D45" i="2"/>
  <c r="D39" i="2" s="1"/>
  <c r="C45" i="2"/>
  <c r="F44" i="2"/>
  <c r="F43" i="2"/>
  <c r="F42" i="2"/>
  <c r="F41" i="2"/>
  <c r="F40" i="2"/>
  <c r="C39" i="2"/>
  <c r="F38" i="2"/>
  <c r="F37" i="2"/>
  <c r="F36" i="2"/>
  <c r="F35" i="2"/>
  <c r="F34" i="2"/>
  <c r="F33" i="2"/>
  <c r="F32" i="2"/>
  <c r="F31" i="2"/>
  <c r="F30" i="2"/>
  <c r="E29" i="2"/>
  <c r="D29" i="2"/>
  <c r="C29" i="2"/>
  <c r="F28" i="2"/>
  <c r="F27" i="2"/>
  <c r="F26" i="2"/>
  <c r="F25" i="2"/>
  <c r="F24" i="2"/>
  <c r="F23" i="2"/>
  <c r="F22" i="2"/>
  <c r="F21" i="2"/>
  <c r="F20" i="2"/>
  <c r="E19" i="2"/>
  <c r="E6" i="2" s="1"/>
  <c r="D19" i="2"/>
  <c r="D6" i="2" s="1"/>
  <c r="C19" i="2"/>
  <c r="F18" i="2"/>
  <c r="F17" i="2"/>
  <c r="F16" i="2"/>
  <c r="F15" i="2"/>
  <c r="E14" i="2"/>
  <c r="D14" i="2"/>
  <c r="C14" i="2"/>
  <c r="F13" i="2"/>
  <c r="F12" i="2"/>
  <c r="F11" i="2"/>
  <c r="F10" i="2"/>
  <c r="F9" i="2"/>
  <c r="F8" i="2"/>
  <c r="F7" i="2"/>
  <c r="C6" i="2"/>
  <c r="F45" i="2" l="1"/>
  <c r="F29" i="2"/>
  <c r="F6" i="2"/>
  <c r="F39" i="2"/>
  <c r="F19" i="2"/>
  <c r="F14" i="2"/>
  <c r="E62" i="2" l="1"/>
  <c r="E57" i="2"/>
  <c r="E79" i="2"/>
  <c r="C62" i="2"/>
  <c r="C57" i="2"/>
  <c r="C79" i="2"/>
  <c r="F79" i="2"/>
  <c r="F57" i="2"/>
  <c r="D57" i="2"/>
  <c r="D62" i="2"/>
  <c r="D79" i="2"/>
  <c r="F62" i="2"/>
</calcChain>
</file>

<file path=xl/sharedStrings.xml><?xml version="1.0" encoding="utf-8"?>
<sst xmlns="http://schemas.openxmlformats.org/spreadsheetml/2006/main" count="83" uniqueCount="83">
  <si>
    <t>Sveitarfélagsnúmer</t>
  </si>
  <si>
    <t>Sveitarfélag</t>
  </si>
  <si>
    <t>Erlendir ríkisborgarar Hlutfall %</t>
  </si>
  <si>
    <t>Höfuðborgarsvæðið</t>
  </si>
  <si>
    <t>0000</t>
  </si>
  <si>
    <t>Reykjavíkurborg</t>
  </si>
  <si>
    <t>Kópavogsbær</t>
  </si>
  <si>
    <t>Seltjarnarnesbær</t>
  </si>
  <si>
    <t>Garðabær</t>
  </si>
  <si>
    <t>Hafnarfjarðarkaupstaður</t>
  </si>
  <si>
    <t>Mosfellsbær</t>
  </si>
  <si>
    <t>Kjósarhreppur</t>
  </si>
  <si>
    <t xml:space="preserve">Suðurnes </t>
  </si>
  <si>
    <t>Reykjanesbær</t>
  </si>
  <si>
    <t>Grindavíkurbær</t>
  </si>
  <si>
    <t>Sveitarfélagið Vogar</t>
  </si>
  <si>
    <t>Suðurnesjabær</t>
  </si>
  <si>
    <t>Vesturland</t>
  </si>
  <si>
    <t>Akraneskaupstaður</t>
  </si>
  <si>
    <t>Skorradalshreppur</t>
  </si>
  <si>
    <t>Hvalfjarðarsveit</t>
  </si>
  <si>
    <t>Borgarbyggð</t>
  </si>
  <si>
    <t>Grundarfjarðarbær</t>
  </si>
  <si>
    <t>Eyja- og Miklaholtshreppur</t>
  </si>
  <si>
    <t>Snæfellsbær</t>
  </si>
  <si>
    <t>Stykkishólmsbær</t>
  </si>
  <si>
    <t>Dalabyggð</t>
  </si>
  <si>
    <t xml:space="preserve">Vestfirðir </t>
  </si>
  <si>
    <t>Bolungarvíkurkaupstaður</t>
  </si>
  <si>
    <t>Ísafjarðarbær</t>
  </si>
  <si>
    <t>Reykhólahreppur</t>
  </si>
  <si>
    <t>Tálknafjarðarhreppur</t>
  </si>
  <si>
    <t>Vesturbyggð</t>
  </si>
  <si>
    <t>Súðavíkurhreppur</t>
  </si>
  <si>
    <t>Árneshreppur</t>
  </si>
  <si>
    <t>Kaldrananeshreppur</t>
  </si>
  <si>
    <t>Strandabyggð</t>
  </si>
  <si>
    <t>Norðurland vestra</t>
  </si>
  <si>
    <t>Húnaþing vestra</t>
  </si>
  <si>
    <t>Sveitarfélagið Skagaströnd</t>
  </si>
  <si>
    <t>Skagabyggð</t>
  </si>
  <si>
    <t>Húnabyggð</t>
  </si>
  <si>
    <t>Skagafjörður</t>
  </si>
  <si>
    <t>Norðurland eystra</t>
  </si>
  <si>
    <t>Akureyrarbær</t>
  </si>
  <si>
    <t>Norðurþing</t>
  </si>
  <si>
    <t>Fjallabyggð</t>
  </si>
  <si>
    <t>Dalvíkurbyggð</t>
  </si>
  <si>
    <t>Eyjafjarðarsveit</t>
  </si>
  <si>
    <t>Hörgársveit</t>
  </si>
  <si>
    <t>Svalbarðsstrandarhreppur</t>
  </si>
  <si>
    <t>Grýtubakkahreppur</t>
  </si>
  <si>
    <t>Tjörneshreppur</t>
  </si>
  <si>
    <t>Þingeyjarsveit</t>
  </si>
  <si>
    <t>Langanesbyggð</t>
  </si>
  <si>
    <t>Austurland</t>
  </si>
  <si>
    <t>Fjarðabyggð</t>
  </si>
  <si>
    <t>Múlaþing</t>
  </si>
  <si>
    <t>Vopnafjarðarhreppur</t>
  </si>
  <si>
    <t>Fljótsdalshreppur</t>
  </si>
  <si>
    <t>Suðurland</t>
  </si>
  <si>
    <t>Vestmannaeyjabær</t>
  </si>
  <si>
    <t>Sveitarfélagið Árborg</t>
  </si>
  <si>
    <t>Sveitarfélagið Hornafjörður</t>
  </si>
  <si>
    <t>Mýrdalshreppur</t>
  </si>
  <si>
    <t>Skaftárhreppur</t>
  </si>
  <si>
    <t>Ásahreppur</t>
  </si>
  <si>
    <t>Rangárþing eystra</t>
  </si>
  <si>
    <t>Rangárþing ytra</t>
  </si>
  <si>
    <t>Hrunamannahreppur</t>
  </si>
  <si>
    <t>Hveragerðisbær</t>
  </si>
  <si>
    <t>Sveitarfélagið Ölfus</t>
  </si>
  <si>
    <t>Grímsnes- og Grafningshreppur</t>
  </si>
  <si>
    <t>Skeiða- og Gnúpverjahreppur</t>
  </si>
  <si>
    <t>Bláskógabyggð</t>
  </si>
  <si>
    <t>Flóahreppur</t>
  </si>
  <si>
    <t>Samtals</t>
  </si>
  <si>
    <t>Þessar tölur eru keyrðar úr grunnum Þjóðskrár og byggja á skráningu einstaklinga.</t>
  </si>
  <si>
    <t>Heildarfjöldi
1. des 2023</t>
  </si>
  <si>
    <t>Íslenskir ríkisborgarar
1. des 2023</t>
  </si>
  <si>
    <t>Erlendir ríkisborgarar
1. des 2023</t>
  </si>
  <si>
    <t>Erlendir ríkisbogarar eftir sveitarfélögum og landshlutum 1. desember 2023</t>
  </si>
  <si>
    <t>Þjóðskrá - 16. janúar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</si>
</sst>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020350"/>
      <name val="Arial"/>
      <family val="2"/>
    </font>
    <font>
      <sz val="11"/>
      <color rgb="FF020350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2035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2" borderId="0" xfId="0" applyFont="1" applyFill="1" applyAlignment="1">
      <alignment horizontal="right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4" fillId="3" borderId="0" xfId="0" applyFont="1" applyFill="1" applyAlignment="1">
      <alignment horizontal="left" vertical="top"/>
    </xf>
    <xf numFmtId="49" fontId="4" fillId="3" borderId="1" xfId="0" applyNumberFormat="1" applyFont="1" applyFill="1" applyBorder="1" applyAlignment="1">
      <alignment horizontal="right" wrapText="1"/>
    </xf>
    <xf numFmtId="0" fontId="5" fillId="2" borderId="2" xfId="0" applyFont="1" applyFill="1" applyBorder="1" applyAlignment="1">
      <alignment horizontal="left"/>
    </xf>
    <xf numFmtId="0" fontId="5" fillId="2" borderId="2" xfId="0" applyFont="1" applyFill="1" applyBorder="1"/>
    <xf numFmtId="3" fontId="5" fillId="2" borderId="2" xfId="0" applyNumberFormat="1" applyFont="1" applyFill="1" applyBorder="1" applyAlignment="1">
      <alignment horizontal="right"/>
    </xf>
    <xf numFmtId="164" fontId="6" fillId="2" borderId="2" xfId="0" applyNumberFormat="1" applyFont="1" applyFill="1" applyBorder="1" applyAlignment="1">
      <alignment horizontal="right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3" fontId="1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2" xfId="0" applyFont="1" applyBorder="1"/>
    <xf numFmtId="3" fontId="5" fillId="0" borderId="2" xfId="0" applyNumberFormat="1" applyFont="1" applyBorder="1" applyAlignment="1">
      <alignment horizontal="right"/>
    </xf>
    <xf numFmtId="0" fontId="7" fillId="0" borderId="2" xfId="0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3" fontId="5" fillId="0" borderId="3" xfId="0" applyNumberFormat="1" applyFont="1" applyBorder="1" applyAlignment="1">
      <alignment horizontal="right"/>
    </xf>
    <xf numFmtId="164" fontId="6" fillId="2" borderId="4" xfId="0" applyNumberFormat="1" applyFont="1" applyFill="1" applyBorder="1" applyAlignment="1">
      <alignment horizontal="right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8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4" fillId="3" borderId="0" xfId="0" applyFont="1" applyFill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3" fontId="1" fillId="0" borderId="0" xfId="0" applyNumberFormat="1" applyFont="1" applyBorder="1" applyAlignment="1">
      <alignment horizontal="right"/>
    </xf>
    <xf numFmtId="164" fontId="1" fillId="0" borderId="0" xfId="0" applyNumberFormat="1" applyFont="1" applyBorder="1" applyAlignment="1">
      <alignment horizontal="right"/>
    </xf>
  </cellXfs>
  <cellStyles count="1">
    <cellStyle name="Normal" xfId="0" builtinId="0"/>
  </cellStyles>
  <dxfs count="38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border outline="0">
        <top style="thin">
          <color rgb="FF000000"/>
        </top>
        <bottom style="double">
          <color rgb="FF0000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68036</xdr:colOff>
      <xdr:row>0</xdr:row>
      <xdr:rowOff>81643</xdr:rowOff>
    </xdr:from>
    <xdr:to>
      <xdr:col>0</xdr:col>
      <xdr:colOff>1728107</xdr:colOff>
      <xdr:row>3</xdr:row>
      <xdr:rowOff>122191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917DBA2-D50E-4A9A-942D-6C1CD21B21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36" y="81643"/>
          <a:ext cx="1660071" cy="62728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AFF4E9A-8D60-4FDB-9075-663F59E86EFB}" name="Table234" displayName="Table234" ref="A5:F79" tableBorderDxfId="37">
  <tableColumns count="6">
    <tableColumn id="1" xr3:uid="{63039D2E-98BA-486C-B1DA-06A4C591FC8B}" name="Sveitarfélagsnúmer" totalsRowLabel="Total"/>
    <tableColumn id="2" xr3:uid="{61C4D1CB-4C32-4EAF-9CCD-70E5D06DD8B7}" name="Sveitarfélag"/>
    <tableColumn id="5" xr3:uid="{29F6F10B-BDFC-4D5A-9161-85002239B1C0}" name="Heildarfjöldi_x000a_1. des 2023"/>
    <tableColumn id="6" xr3:uid="{BC42DB2E-C837-4D2E-BDAD-A0417B770127}" name="Íslenskir ríkisborgarar_x000a_1. des 2023" dataDxfId="36"/>
    <tableColumn id="9" xr3:uid="{EDB3B2AD-725D-40F3-B19B-84956B7A5B42}" name="Erlendir ríkisborgarar_x000a_1. des 2023" dataDxfId="35"/>
    <tableColumn id="8" xr3:uid="{595C6ABD-FB22-46AB-8751-FDDBECA3D8C2}" name="Erlendir ríkisborgarar Hlutfall %" totalsRowFunction="sum" totalsRowDxfId="34">
      <calculatedColumnFormula>D6/C6-1</calculatedColumnFormula>
    </tableColumn>
  </tableColumns>
  <tableStyleInfo name="TableStyleLight8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667F7-F2FC-4BC2-A3BF-E87A839BCA71}">
  <sheetPr>
    <pageSetUpPr fitToPage="1"/>
  </sheetPr>
  <dimension ref="A1:H113"/>
  <sheetViews>
    <sheetView tabSelected="1" zoomScale="70" zoomScaleNormal="70" workbookViewId="0">
      <pane ySplit="5" topLeftCell="A6" activePane="bottomLeft" state="frozen"/>
      <selection pane="bottomLeft" activeCell="I18" sqref="I18"/>
    </sheetView>
  </sheetViews>
  <sheetFormatPr defaultColWidth="9.140625" defaultRowHeight="15" x14ac:dyDescent="0.25"/>
  <cols>
    <col min="1" max="1" width="31.7109375" style="2" customWidth="1"/>
    <col min="2" max="2" width="45.140625" style="2" bestFit="1" customWidth="1"/>
    <col min="3" max="5" width="18.85546875" style="27" customWidth="1"/>
    <col min="6" max="6" width="19.140625" style="27" customWidth="1"/>
    <col min="7" max="7" width="9.140625" style="2"/>
    <col min="9" max="16384" width="9.140625" style="2"/>
  </cols>
  <sheetData>
    <row r="1" spans="1:6" x14ac:dyDescent="0.25">
      <c r="A1" s="1"/>
      <c r="C1" s="3"/>
      <c r="D1" s="3"/>
      <c r="E1" s="3"/>
      <c r="F1" s="3"/>
    </row>
    <row r="2" spans="1:6" ht="18" x14ac:dyDescent="0.25">
      <c r="B2" s="4" t="s">
        <v>81</v>
      </c>
      <c r="C2" s="3"/>
      <c r="D2" s="3"/>
      <c r="E2" s="3"/>
      <c r="F2" s="3"/>
    </row>
    <row r="3" spans="1:6" x14ac:dyDescent="0.25">
      <c r="A3" s="1"/>
      <c r="B3" s="5" t="s">
        <v>82</v>
      </c>
      <c r="C3" s="3"/>
      <c r="D3" s="3"/>
      <c r="E3" s="3"/>
      <c r="F3" s="3"/>
    </row>
    <row r="4" spans="1:6" x14ac:dyDescent="0.25">
      <c r="A4" s="1"/>
      <c r="B4" s="1"/>
      <c r="C4" s="3"/>
      <c r="D4" s="3"/>
      <c r="E4" s="3"/>
      <c r="F4" s="3"/>
    </row>
    <row r="5" spans="1:6" ht="47.25" x14ac:dyDescent="0.25">
      <c r="A5" s="6" t="s">
        <v>0</v>
      </c>
      <c r="B5" s="6" t="s">
        <v>1</v>
      </c>
      <c r="C5" s="7" t="s">
        <v>78</v>
      </c>
      <c r="D5" s="7" t="s">
        <v>79</v>
      </c>
      <c r="E5" s="7" t="s">
        <v>80</v>
      </c>
      <c r="F5" s="28" t="s">
        <v>2</v>
      </c>
    </row>
    <row r="6" spans="1:6" ht="22.5" customHeight="1" x14ac:dyDescent="0.25">
      <c r="A6" s="8" t="s">
        <v>3</v>
      </c>
      <c r="B6" s="9"/>
      <c r="C6" s="10">
        <f>C7+C8+C9+C10+C11+C12+C13</f>
        <v>253723</v>
      </c>
      <c r="D6" s="10">
        <f>D7+D8+D9+D10+D11+D12+D13</f>
        <v>207491</v>
      </c>
      <c r="E6" s="10">
        <f>E7+E8+E9+E10+E11+E12+E13</f>
        <v>46232</v>
      </c>
      <c r="F6" s="11">
        <f>Table234[[#This Row],[Erlendir ríkisborgarar
1. des 2023]]/Table234[[#This Row],[Heildarfjöldi
1. des 2023]]</f>
        <v>0.18221446222849327</v>
      </c>
    </row>
    <row r="7" spans="1:6" ht="15.75" x14ac:dyDescent="0.25">
      <c r="A7" s="12" t="s">
        <v>4</v>
      </c>
      <c r="B7" s="13" t="s">
        <v>5</v>
      </c>
      <c r="C7" s="14">
        <v>143410</v>
      </c>
      <c r="D7" s="14">
        <v>111480</v>
      </c>
      <c r="E7" s="14">
        <v>31930</v>
      </c>
      <c r="F7" s="11">
        <f>Table234[[#This Row],[Erlendir ríkisborgarar
1. des 2023]]/Table234[[#This Row],[Heildarfjöldi
1. des 2023]]</f>
        <v>0.22264835088208632</v>
      </c>
    </row>
    <row r="8" spans="1:6" ht="15.75" x14ac:dyDescent="0.25">
      <c r="A8" s="15">
        <v>1000</v>
      </c>
      <c r="B8" s="13" t="s">
        <v>6</v>
      </c>
      <c r="C8" s="14">
        <v>40571</v>
      </c>
      <c r="D8" s="14">
        <v>34833</v>
      </c>
      <c r="E8" s="14">
        <v>5738</v>
      </c>
      <c r="F8" s="11">
        <f>Table234[[#This Row],[Erlendir ríkisborgarar
1. des 2023]]/Table234[[#This Row],[Heildarfjöldi
1. des 2023]]</f>
        <v>0.14143107145498016</v>
      </c>
    </row>
    <row r="9" spans="1:6" ht="15.75" x14ac:dyDescent="0.25">
      <c r="A9" s="15">
        <v>1100</v>
      </c>
      <c r="B9" s="13" t="s">
        <v>7</v>
      </c>
      <c r="C9" s="14">
        <v>4716</v>
      </c>
      <c r="D9" s="14">
        <v>4210</v>
      </c>
      <c r="E9" s="14">
        <v>506</v>
      </c>
      <c r="F9" s="11">
        <f>Table234[[#This Row],[Erlendir ríkisborgarar
1. des 2023]]/Table234[[#This Row],[Heildarfjöldi
1. des 2023]]</f>
        <v>0.10729431721798134</v>
      </c>
    </row>
    <row r="10" spans="1:6" ht="15.75" x14ac:dyDescent="0.25">
      <c r="A10" s="15">
        <v>1300</v>
      </c>
      <c r="B10" s="13" t="s">
        <v>8</v>
      </c>
      <c r="C10" s="14">
        <v>19476</v>
      </c>
      <c r="D10" s="14">
        <v>18113</v>
      </c>
      <c r="E10" s="14">
        <v>1363</v>
      </c>
      <c r="F10" s="11">
        <f>Table234[[#This Row],[Erlendir ríkisborgarar
1. des 2023]]/Table234[[#This Row],[Heildarfjöldi
1. des 2023]]</f>
        <v>6.9983569521462313E-2</v>
      </c>
    </row>
    <row r="11" spans="1:6" ht="15.75" x14ac:dyDescent="0.25">
      <c r="A11" s="15">
        <v>1400</v>
      </c>
      <c r="B11" s="13" t="s">
        <v>9</v>
      </c>
      <c r="C11" s="14">
        <v>31508</v>
      </c>
      <c r="D11" s="14">
        <v>26488</v>
      </c>
      <c r="E11" s="14">
        <v>5020</v>
      </c>
      <c r="F11" s="11">
        <f>Table234[[#This Row],[Erlendir ríkisborgarar
1. des 2023]]/Table234[[#This Row],[Heildarfjöldi
1. des 2023]]</f>
        <v>0.15932461597054717</v>
      </c>
    </row>
    <row r="12" spans="1:6" ht="15.75" x14ac:dyDescent="0.25">
      <c r="A12" s="15">
        <v>1604</v>
      </c>
      <c r="B12" s="13" t="s">
        <v>10</v>
      </c>
      <c r="C12" s="14">
        <v>13765</v>
      </c>
      <c r="D12" s="14">
        <v>12109</v>
      </c>
      <c r="E12" s="14">
        <v>1656</v>
      </c>
      <c r="F12" s="11">
        <f>Table234[[#This Row],[Erlendir ríkisborgarar
1. des 2023]]/Table234[[#This Row],[Heildarfjöldi
1. des 2023]]</f>
        <v>0.12030512168543407</v>
      </c>
    </row>
    <row r="13" spans="1:6" ht="15.75" x14ac:dyDescent="0.25">
      <c r="A13" s="15">
        <v>1606</v>
      </c>
      <c r="B13" s="13" t="s">
        <v>11</v>
      </c>
      <c r="C13" s="14">
        <v>277</v>
      </c>
      <c r="D13" s="14">
        <v>258</v>
      </c>
      <c r="E13" s="14">
        <v>19</v>
      </c>
      <c r="F13" s="11">
        <f>Table234[[#This Row],[Erlendir ríkisborgarar
1. des 2023]]/Table234[[#This Row],[Heildarfjöldi
1. des 2023]]</f>
        <v>6.8592057761732855E-2</v>
      </c>
    </row>
    <row r="14" spans="1:6" ht="18.75" customHeight="1" x14ac:dyDescent="0.25">
      <c r="A14" s="16" t="s">
        <v>12</v>
      </c>
      <c r="B14" s="17"/>
      <c r="C14" s="18">
        <f>C15+C16+C17+C18</f>
        <v>32621</v>
      </c>
      <c r="D14" s="18">
        <f>D15+D16+D17+D18</f>
        <v>22869</v>
      </c>
      <c r="E14" s="18">
        <f>E15+E16+E17+E18</f>
        <v>9752</v>
      </c>
      <c r="F14" s="11">
        <f>Table234[[#This Row],[Erlendir ríkisborgarar
1. des 2023]]/Table234[[#This Row],[Heildarfjöldi
1. des 2023]]</f>
        <v>0.29894853008798011</v>
      </c>
    </row>
    <row r="15" spans="1:6" ht="15.75" x14ac:dyDescent="0.25">
      <c r="A15" s="15">
        <v>2000</v>
      </c>
      <c r="B15" s="13" t="s">
        <v>13</v>
      </c>
      <c r="C15" s="14">
        <v>23299</v>
      </c>
      <c r="D15" s="14">
        <v>15581</v>
      </c>
      <c r="E15" s="14">
        <v>7718</v>
      </c>
      <c r="F15" s="11">
        <f>Table234[[#This Row],[Erlendir ríkisborgarar
1. des 2023]]/Table234[[#This Row],[Heildarfjöldi
1. des 2023]]</f>
        <v>0.33125885231125801</v>
      </c>
    </row>
    <row r="16" spans="1:6" ht="15.75" x14ac:dyDescent="0.25">
      <c r="A16" s="15">
        <v>2300</v>
      </c>
      <c r="B16" s="13" t="s">
        <v>14</v>
      </c>
      <c r="C16" s="14">
        <v>3726</v>
      </c>
      <c r="D16" s="14">
        <v>2948</v>
      </c>
      <c r="E16" s="14">
        <v>778</v>
      </c>
      <c r="F16" s="11">
        <f>Table234[[#This Row],[Erlendir ríkisborgarar
1. des 2023]]/Table234[[#This Row],[Heildarfjöldi
1. des 2023]]</f>
        <v>0.20880300590445519</v>
      </c>
    </row>
    <row r="17" spans="1:6" ht="15.75" x14ac:dyDescent="0.25">
      <c r="A17" s="15">
        <v>2506</v>
      </c>
      <c r="B17" s="13" t="s">
        <v>15</v>
      </c>
      <c r="C17" s="14">
        <v>1565</v>
      </c>
      <c r="D17" s="14">
        <v>1214</v>
      </c>
      <c r="E17" s="14">
        <v>351</v>
      </c>
      <c r="F17" s="11">
        <f>Table234[[#This Row],[Erlendir ríkisborgarar
1. des 2023]]/Table234[[#This Row],[Heildarfjöldi
1. des 2023]]</f>
        <v>0.2242811501597444</v>
      </c>
    </row>
    <row r="18" spans="1:6" ht="15.75" x14ac:dyDescent="0.25">
      <c r="A18" s="15">
        <v>2510</v>
      </c>
      <c r="B18" s="13" t="s">
        <v>16</v>
      </c>
      <c r="C18" s="14">
        <v>4031</v>
      </c>
      <c r="D18" s="14">
        <v>3126</v>
      </c>
      <c r="E18" s="14">
        <v>905</v>
      </c>
      <c r="F18" s="11">
        <f>Table234[[#This Row],[Erlendir ríkisborgarar
1. des 2023]]/Table234[[#This Row],[Heildarfjöldi
1. des 2023]]</f>
        <v>0.22451004713470601</v>
      </c>
    </row>
    <row r="19" spans="1:6" ht="19.5" customHeight="1" x14ac:dyDescent="0.25">
      <c r="A19" s="16" t="s">
        <v>17</v>
      </c>
      <c r="B19" s="17"/>
      <c r="C19" s="18">
        <f>SUM(C20:C28)</f>
        <v>18046</v>
      </c>
      <c r="D19" s="18">
        <f>SUM(D20:D28)</f>
        <v>14945</v>
      </c>
      <c r="E19" s="18">
        <f>SUM(E20:E28)</f>
        <v>3101</v>
      </c>
      <c r="F19" s="11">
        <f>Table234[[#This Row],[Erlendir ríkisborgarar
1. des 2023]]/Table234[[#This Row],[Heildarfjöldi
1. des 2023]]</f>
        <v>0.17183863460046547</v>
      </c>
    </row>
    <row r="20" spans="1:6" ht="15.75" x14ac:dyDescent="0.25">
      <c r="A20" s="15">
        <v>3000</v>
      </c>
      <c r="B20" s="13" t="s">
        <v>18</v>
      </c>
      <c r="C20" s="14">
        <v>8225</v>
      </c>
      <c r="D20" s="14">
        <v>7319</v>
      </c>
      <c r="E20" s="14">
        <v>906</v>
      </c>
      <c r="F20" s="11">
        <f>Table234[[#This Row],[Erlendir ríkisborgarar
1. des 2023]]/Table234[[#This Row],[Heildarfjöldi
1. des 2023]]</f>
        <v>0.11015197568389058</v>
      </c>
    </row>
    <row r="21" spans="1:6" ht="15.75" x14ac:dyDescent="0.25">
      <c r="A21" s="15">
        <v>3506</v>
      </c>
      <c r="B21" s="13" t="s">
        <v>19</v>
      </c>
      <c r="C21" s="14">
        <v>59</v>
      </c>
      <c r="D21" s="14">
        <v>49</v>
      </c>
      <c r="E21" s="14">
        <v>10</v>
      </c>
      <c r="F21" s="11">
        <f>Table234[[#This Row],[Erlendir ríkisborgarar
1. des 2023]]/Table234[[#This Row],[Heildarfjöldi
1. des 2023]]</f>
        <v>0.16949152542372881</v>
      </c>
    </row>
    <row r="22" spans="1:6" ht="15.75" x14ac:dyDescent="0.25">
      <c r="A22" s="15">
        <v>3511</v>
      </c>
      <c r="B22" s="13" t="s">
        <v>20</v>
      </c>
      <c r="C22" s="14">
        <v>763</v>
      </c>
      <c r="D22" s="14">
        <v>670</v>
      </c>
      <c r="E22" s="14">
        <v>93</v>
      </c>
      <c r="F22" s="11">
        <f>Table234[[#This Row],[Erlendir ríkisborgarar
1. des 2023]]/Table234[[#This Row],[Heildarfjöldi
1. des 2023]]</f>
        <v>0.1218872870249017</v>
      </c>
    </row>
    <row r="23" spans="1:6" ht="15.75" x14ac:dyDescent="0.25">
      <c r="A23" s="15">
        <v>3609</v>
      </c>
      <c r="B23" s="13" t="s">
        <v>21</v>
      </c>
      <c r="C23" s="14">
        <v>4335</v>
      </c>
      <c r="D23" s="14">
        <v>3253</v>
      </c>
      <c r="E23" s="14">
        <v>1082</v>
      </c>
      <c r="F23" s="11">
        <f>Table234[[#This Row],[Erlendir ríkisborgarar
1. des 2023]]/Table234[[#This Row],[Heildarfjöldi
1. des 2023]]</f>
        <v>0.24959630911188005</v>
      </c>
    </row>
    <row r="24" spans="1:6" ht="15.75" x14ac:dyDescent="0.25">
      <c r="A24" s="15">
        <v>3709</v>
      </c>
      <c r="B24" s="13" t="s">
        <v>22</v>
      </c>
      <c r="C24" s="14">
        <v>865</v>
      </c>
      <c r="D24" s="14">
        <v>631</v>
      </c>
      <c r="E24" s="14">
        <v>234</v>
      </c>
      <c r="F24" s="11">
        <f>Table234[[#This Row],[Erlendir ríkisborgarar
1. des 2023]]/Table234[[#This Row],[Heildarfjöldi
1. des 2023]]</f>
        <v>0.27052023121387281</v>
      </c>
    </row>
    <row r="25" spans="1:6" ht="15.75" x14ac:dyDescent="0.25">
      <c r="A25" s="15">
        <v>3713</v>
      </c>
      <c r="B25" s="13" t="s">
        <v>23</v>
      </c>
      <c r="C25" s="14">
        <v>125</v>
      </c>
      <c r="D25" s="14">
        <v>94</v>
      </c>
      <c r="E25" s="14">
        <v>31</v>
      </c>
      <c r="F25" s="11">
        <f>Table234[[#This Row],[Erlendir ríkisborgarar
1. des 2023]]/Table234[[#This Row],[Heildarfjöldi
1. des 2023]]</f>
        <v>0.248</v>
      </c>
    </row>
    <row r="26" spans="1:6" ht="15.75" x14ac:dyDescent="0.25">
      <c r="A26" s="29">
        <v>3714</v>
      </c>
      <c r="B26" s="30" t="s">
        <v>24</v>
      </c>
      <c r="C26" s="31">
        <v>1699</v>
      </c>
      <c r="D26" s="31">
        <v>1263</v>
      </c>
      <c r="E26" s="31">
        <v>436</v>
      </c>
      <c r="F26" s="11">
        <f>Table234[[#This Row],[Erlendir ríkisborgarar
1. des 2023]]/Table234[[#This Row],[Heildarfjöldi
1. des 2023]]</f>
        <v>0.25662154208357857</v>
      </c>
    </row>
    <row r="27" spans="1:6" ht="15.75" x14ac:dyDescent="0.25">
      <c r="A27" s="15">
        <v>3716</v>
      </c>
      <c r="B27" s="13" t="s">
        <v>25</v>
      </c>
      <c r="C27" s="14">
        <v>1320</v>
      </c>
      <c r="D27" s="14">
        <v>1062</v>
      </c>
      <c r="E27" s="14">
        <v>258</v>
      </c>
      <c r="F27" s="11">
        <f>Table234[[#This Row],[Erlendir ríkisborgarar
1. des 2023]]/Table234[[#This Row],[Heildarfjöldi
1. des 2023]]</f>
        <v>0.19545454545454546</v>
      </c>
    </row>
    <row r="28" spans="1:6" ht="15.75" x14ac:dyDescent="0.25">
      <c r="A28" s="15">
        <v>3811</v>
      </c>
      <c r="B28" s="13" t="s">
        <v>26</v>
      </c>
      <c r="C28" s="14">
        <v>655</v>
      </c>
      <c r="D28" s="14">
        <v>604</v>
      </c>
      <c r="E28" s="14">
        <v>51</v>
      </c>
      <c r="F28" s="11">
        <f>Table234[[#This Row],[Erlendir ríkisborgarar
1. des 2023]]/Table234[[#This Row],[Heildarfjöldi
1. des 2023]]</f>
        <v>7.786259541984733E-2</v>
      </c>
    </row>
    <row r="29" spans="1:6" ht="21" customHeight="1" x14ac:dyDescent="0.25">
      <c r="A29" s="16" t="s">
        <v>27</v>
      </c>
      <c r="B29" s="19"/>
      <c r="C29" s="18">
        <f>C30+C31+C32+C33+C34+C35+C36+C37+C38</f>
        <v>7484</v>
      </c>
      <c r="D29" s="18">
        <f>D30+D31+D32+D33+D34+D35+D36+D37+D38</f>
        <v>5793</v>
      </c>
      <c r="E29" s="18">
        <f>E30+E31+E32+E33+E34+E35+E36+E37+E38</f>
        <v>1691</v>
      </c>
      <c r="F29" s="11">
        <f>Table234[[#This Row],[Erlendir ríkisborgarar
1. des 2023]]/Table234[[#This Row],[Heildarfjöldi
1. des 2023]]</f>
        <v>0.22594869053981828</v>
      </c>
    </row>
    <row r="30" spans="1:6" ht="15.75" x14ac:dyDescent="0.25">
      <c r="A30" s="15">
        <v>4100</v>
      </c>
      <c r="B30" s="13" t="s">
        <v>28</v>
      </c>
      <c r="C30" s="14">
        <v>1018</v>
      </c>
      <c r="D30" s="14">
        <v>786</v>
      </c>
      <c r="E30" s="14">
        <v>232</v>
      </c>
      <c r="F30" s="11">
        <f>Table234[[#This Row],[Erlendir ríkisborgarar
1. des 2023]]/Table234[[#This Row],[Heildarfjöldi
1. des 2023]]</f>
        <v>0.22789783889980353</v>
      </c>
    </row>
    <row r="31" spans="1:6" ht="15.75" x14ac:dyDescent="0.25">
      <c r="A31" s="15">
        <v>4200</v>
      </c>
      <c r="B31" s="13" t="s">
        <v>29</v>
      </c>
      <c r="C31" s="14">
        <v>3939</v>
      </c>
      <c r="D31" s="14">
        <v>3082</v>
      </c>
      <c r="E31" s="14">
        <v>857</v>
      </c>
      <c r="F31" s="11">
        <f>Table234[[#This Row],[Erlendir ríkisborgarar
1. des 2023]]/Table234[[#This Row],[Heildarfjöldi
1. des 2023]]</f>
        <v>0.21756791063721756</v>
      </c>
    </row>
    <row r="32" spans="1:6" ht="15.75" x14ac:dyDescent="0.25">
      <c r="A32" s="15">
        <v>4502</v>
      </c>
      <c r="B32" s="13" t="s">
        <v>30</v>
      </c>
      <c r="C32" s="14">
        <v>249</v>
      </c>
      <c r="D32" s="14">
        <v>234</v>
      </c>
      <c r="E32" s="14">
        <v>15</v>
      </c>
      <c r="F32" s="11">
        <f>Table234[[#This Row],[Erlendir ríkisborgarar
1. des 2023]]/Table234[[#This Row],[Heildarfjöldi
1. des 2023]]</f>
        <v>6.0240963855421686E-2</v>
      </c>
    </row>
    <row r="33" spans="1:6" ht="15.75" x14ac:dyDescent="0.25">
      <c r="A33" s="15">
        <v>4604</v>
      </c>
      <c r="B33" s="13" t="s">
        <v>31</v>
      </c>
      <c r="C33" s="14">
        <v>265</v>
      </c>
      <c r="D33" s="14">
        <v>192</v>
      </c>
      <c r="E33" s="14">
        <v>73</v>
      </c>
      <c r="F33" s="11">
        <f>Table234[[#This Row],[Erlendir ríkisborgarar
1. des 2023]]/Table234[[#This Row],[Heildarfjöldi
1. des 2023]]</f>
        <v>0.27547169811320754</v>
      </c>
    </row>
    <row r="34" spans="1:6" ht="15.75" x14ac:dyDescent="0.25">
      <c r="A34" s="15">
        <v>4607</v>
      </c>
      <c r="B34" s="13" t="s">
        <v>32</v>
      </c>
      <c r="C34" s="14">
        <v>1191</v>
      </c>
      <c r="D34" s="14">
        <v>811</v>
      </c>
      <c r="E34" s="14">
        <v>380</v>
      </c>
      <c r="F34" s="11">
        <f>Table234[[#This Row],[Erlendir ríkisborgarar
1. des 2023]]/Table234[[#This Row],[Heildarfjöldi
1. des 2023]]</f>
        <v>0.31905961376994124</v>
      </c>
    </row>
    <row r="35" spans="1:6" ht="15.75" x14ac:dyDescent="0.25">
      <c r="A35" s="15">
        <v>4803</v>
      </c>
      <c r="B35" s="13" t="s">
        <v>33</v>
      </c>
      <c r="C35" s="14">
        <v>232</v>
      </c>
      <c r="D35" s="14">
        <v>156</v>
      </c>
      <c r="E35" s="14">
        <v>76</v>
      </c>
      <c r="F35" s="11">
        <f>Table234[[#This Row],[Erlendir ríkisborgarar
1. des 2023]]/Table234[[#This Row],[Heildarfjöldi
1. des 2023]]</f>
        <v>0.32758620689655171</v>
      </c>
    </row>
    <row r="36" spans="1:6" ht="15.75" x14ac:dyDescent="0.25">
      <c r="A36" s="15">
        <v>4901</v>
      </c>
      <c r="B36" s="13" t="s">
        <v>34</v>
      </c>
      <c r="C36" s="14">
        <v>53</v>
      </c>
      <c r="D36" s="14">
        <v>51</v>
      </c>
      <c r="E36" s="14">
        <v>2</v>
      </c>
      <c r="F36" s="11">
        <f>Table234[[#This Row],[Erlendir ríkisborgarar
1. des 2023]]/Table234[[#This Row],[Heildarfjöldi
1. des 2023]]</f>
        <v>3.7735849056603772E-2</v>
      </c>
    </row>
    <row r="37" spans="1:6" ht="15.75" x14ac:dyDescent="0.25">
      <c r="A37" s="15">
        <v>4902</v>
      </c>
      <c r="B37" s="13" t="s">
        <v>35</v>
      </c>
      <c r="C37" s="14">
        <v>107</v>
      </c>
      <c r="D37" s="14">
        <v>90</v>
      </c>
      <c r="E37" s="14">
        <v>17</v>
      </c>
      <c r="F37" s="11">
        <f>Table234[[#This Row],[Erlendir ríkisborgarar
1. des 2023]]/Table234[[#This Row],[Heildarfjöldi
1. des 2023]]</f>
        <v>0.15887850467289719</v>
      </c>
    </row>
    <row r="38" spans="1:6" ht="15.75" x14ac:dyDescent="0.25">
      <c r="A38" s="15">
        <v>4911</v>
      </c>
      <c r="B38" s="13" t="s">
        <v>36</v>
      </c>
      <c r="C38" s="14">
        <v>430</v>
      </c>
      <c r="D38" s="14">
        <v>391</v>
      </c>
      <c r="E38" s="14">
        <v>39</v>
      </c>
      <c r="F38" s="11">
        <f>Table234[[#This Row],[Erlendir ríkisborgarar
1. des 2023]]/Table234[[#This Row],[Heildarfjöldi
1. des 2023]]</f>
        <v>9.0697674418604657E-2</v>
      </c>
    </row>
    <row r="39" spans="1:6" ht="21.75" customHeight="1" x14ac:dyDescent="0.25">
      <c r="A39" s="16" t="s">
        <v>37</v>
      </c>
      <c r="B39" s="19"/>
      <c r="C39" s="18">
        <f>C40+C43+C41+C42+C44</f>
        <v>7497</v>
      </c>
      <c r="D39" s="18">
        <f>D40+D43+D41+D42+D44</f>
        <v>6621</v>
      </c>
      <c r="E39" s="18">
        <f>E40+E43+E41+E42+E44</f>
        <v>876</v>
      </c>
      <c r="F39" s="11">
        <f>Table234[[#This Row],[Erlendir ríkisborgarar
1. des 2023]]/Table234[[#This Row],[Heildarfjöldi
1. des 2023]]</f>
        <v>0.11684673869547819</v>
      </c>
    </row>
    <row r="40" spans="1:6" ht="15.75" x14ac:dyDescent="0.25">
      <c r="A40" s="15">
        <v>5508</v>
      </c>
      <c r="B40" s="13" t="s">
        <v>38</v>
      </c>
      <c r="C40" s="14">
        <v>1259</v>
      </c>
      <c r="D40" s="14">
        <v>1073</v>
      </c>
      <c r="E40" s="14">
        <v>186</v>
      </c>
      <c r="F40" s="11">
        <f>Table234[[#This Row],[Erlendir ríkisborgarar
1. des 2023]]/Table234[[#This Row],[Heildarfjöldi
1. des 2023]]</f>
        <v>0.14773629864972201</v>
      </c>
    </row>
    <row r="41" spans="1:6" ht="15.75" x14ac:dyDescent="0.25">
      <c r="A41" s="15">
        <v>5609</v>
      </c>
      <c r="B41" s="13" t="s">
        <v>39</v>
      </c>
      <c r="C41" s="14">
        <v>468</v>
      </c>
      <c r="D41" s="14">
        <v>437</v>
      </c>
      <c r="E41" s="14">
        <v>31</v>
      </c>
      <c r="F41" s="11">
        <f>Table234[[#This Row],[Erlendir ríkisborgarar
1. des 2023]]/Table234[[#This Row],[Heildarfjöldi
1. des 2023]]</f>
        <v>6.623931623931624E-2</v>
      </c>
    </row>
    <row r="42" spans="1:6" ht="15.75" x14ac:dyDescent="0.25">
      <c r="A42" s="15">
        <v>5611</v>
      </c>
      <c r="B42" s="13" t="s">
        <v>40</v>
      </c>
      <c r="C42" s="14">
        <v>87</v>
      </c>
      <c r="D42" s="14">
        <v>83</v>
      </c>
      <c r="E42" s="14">
        <v>4</v>
      </c>
      <c r="F42" s="11">
        <f>Table234[[#This Row],[Erlendir ríkisborgarar
1. des 2023]]/Table234[[#This Row],[Heildarfjöldi
1. des 2023]]</f>
        <v>4.5977011494252873E-2</v>
      </c>
    </row>
    <row r="43" spans="1:6" ht="15.75" x14ac:dyDescent="0.25">
      <c r="A43" s="15">
        <v>5613</v>
      </c>
      <c r="B43" s="13" t="s">
        <v>41</v>
      </c>
      <c r="C43" s="14">
        <v>1300</v>
      </c>
      <c r="D43" s="14">
        <v>1092</v>
      </c>
      <c r="E43" s="14">
        <v>208</v>
      </c>
      <c r="F43" s="11">
        <f>Table234[[#This Row],[Erlendir ríkisborgarar
1. des 2023]]/Table234[[#This Row],[Heildarfjöldi
1. des 2023]]</f>
        <v>0.16</v>
      </c>
    </row>
    <row r="44" spans="1:6" ht="15.75" x14ac:dyDescent="0.25">
      <c r="A44" s="15">
        <v>5716</v>
      </c>
      <c r="B44" s="13" t="s">
        <v>42</v>
      </c>
      <c r="C44" s="14">
        <v>4383</v>
      </c>
      <c r="D44" s="14">
        <v>3936</v>
      </c>
      <c r="E44" s="14">
        <v>447</v>
      </c>
      <c r="F44" s="11">
        <f>Table234[[#This Row],[Erlendir ríkisborgarar
1. des 2023]]/Table234[[#This Row],[Heildarfjöldi
1. des 2023]]</f>
        <v>0.10198494182067078</v>
      </c>
    </row>
    <row r="45" spans="1:6" ht="24" customHeight="1" x14ac:dyDescent="0.25">
      <c r="A45" s="16" t="s">
        <v>43</v>
      </c>
      <c r="B45" s="19"/>
      <c r="C45" s="18">
        <f>C46+C47+C48+C49+C50+C51+C52+C53+C54+C55+C56</f>
        <v>32337</v>
      </c>
      <c r="D45" s="18">
        <f>D46+D47+D48+D49+D50+D51+D52+D53+D54+D55+D56</f>
        <v>28685</v>
      </c>
      <c r="E45" s="18">
        <f>E46+E47+E48+E49+E50+E51+E52+E53+E54+E55+E56</f>
        <v>3652</v>
      </c>
      <c r="F45" s="11">
        <f>Table234[[#This Row],[Erlendir ríkisborgarar
1. des 2023]]/Table234[[#This Row],[Heildarfjöldi
1. des 2023]]</f>
        <v>0.11293564647308037</v>
      </c>
    </row>
    <row r="46" spans="1:6" ht="15.75" x14ac:dyDescent="0.25">
      <c r="A46" s="15">
        <v>6000</v>
      </c>
      <c r="B46" s="13" t="s">
        <v>44</v>
      </c>
      <c r="C46" s="14">
        <v>20193</v>
      </c>
      <c r="D46" s="14">
        <v>18370</v>
      </c>
      <c r="E46" s="14">
        <v>1823</v>
      </c>
      <c r="F46" s="11">
        <f>Table234[[#This Row],[Erlendir ríkisborgarar
1. des 2023]]/Table234[[#This Row],[Heildarfjöldi
1. des 2023]]</f>
        <v>9.0278809488436584E-2</v>
      </c>
    </row>
    <row r="47" spans="1:6" ht="15.75" x14ac:dyDescent="0.25">
      <c r="A47" s="15">
        <v>6100</v>
      </c>
      <c r="B47" s="13" t="s">
        <v>45</v>
      </c>
      <c r="C47" s="14">
        <v>3200</v>
      </c>
      <c r="D47" s="14">
        <v>2515</v>
      </c>
      <c r="E47" s="14">
        <v>685</v>
      </c>
      <c r="F47" s="11">
        <f>Table234[[#This Row],[Erlendir ríkisborgarar
1. des 2023]]/Table234[[#This Row],[Heildarfjöldi
1. des 2023]]</f>
        <v>0.21406249999999999</v>
      </c>
    </row>
    <row r="48" spans="1:6" ht="15.75" x14ac:dyDescent="0.25">
      <c r="A48" s="29">
        <v>6250</v>
      </c>
      <c r="B48" s="30" t="s">
        <v>46</v>
      </c>
      <c r="C48" s="31">
        <v>2012</v>
      </c>
      <c r="D48" s="31">
        <v>1805</v>
      </c>
      <c r="E48" s="31">
        <v>207</v>
      </c>
      <c r="F48" s="11">
        <f>Table234[[#This Row],[Erlendir ríkisborgarar
1. des 2023]]/Table234[[#This Row],[Heildarfjöldi
1. des 2023]]</f>
        <v>0.10288270377733598</v>
      </c>
    </row>
    <row r="49" spans="1:6" ht="15.75" x14ac:dyDescent="0.25">
      <c r="A49" s="15">
        <v>6400</v>
      </c>
      <c r="B49" s="13" t="s">
        <v>47</v>
      </c>
      <c r="C49" s="14">
        <v>1914</v>
      </c>
      <c r="D49" s="14">
        <v>1661</v>
      </c>
      <c r="E49" s="14">
        <v>253</v>
      </c>
      <c r="F49" s="11">
        <f>Table234[[#This Row],[Erlendir ríkisborgarar
1. des 2023]]/Table234[[#This Row],[Heildarfjöldi
1. des 2023]]</f>
        <v>0.13218390804597702</v>
      </c>
    </row>
    <row r="50" spans="1:6" ht="15.75" x14ac:dyDescent="0.25">
      <c r="A50" s="15">
        <v>6513</v>
      </c>
      <c r="B50" s="13" t="s">
        <v>48</v>
      </c>
      <c r="C50" s="14">
        <v>1179</v>
      </c>
      <c r="D50" s="14">
        <v>1114</v>
      </c>
      <c r="E50" s="14">
        <v>65</v>
      </c>
      <c r="F50" s="11">
        <f>Table234[[#This Row],[Erlendir ríkisborgarar
1. des 2023]]/Table234[[#This Row],[Heildarfjöldi
1. des 2023]]</f>
        <v>5.5131467345207803E-2</v>
      </c>
    </row>
    <row r="51" spans="1:6" ht="15.75" x14ac:dyDescent="0.25">
      <c r="A51" s="15">
        <v>6515</v>
      </c>
      <c r="B51" s="13" t="s">
        <v>49</v>
      </c>
      <c r="C51" s="14">
        <v>814</v>
      </c>
      <c r="D51" s="14">
        <v>766</v>
      </c>
      <c r="E51" s="14">
        <v>48</v>
      </c>
      <c r="F51" s="11">
        <f>Table234[[#This Row],[Erlendir ríkisborgarar
1. des 2023]]/Table234[[#This Row],[Heildarfjöldi
1. des 2023]]</f>
        <v>5.896805896805897E-2</v>
      </c>
    </row>
    <row r="52" spans="1:6" ht="15.75" x14ac:dyDescent="0.25">
      <c r="A52" s="15">
        <v>6601</v>
      </c>
      <c r="B52" s="13" t="s">
        <v>50</v>
      </c>
      <c r="C52" s="14">
        <v>505</v>
      </c>
      <c r="D52" s="14">
        <v>431</v>
      </c>
      <c r="E52" s="14">
        <v>74</v>
      </c>
      <c r="F52" s="11">
        <f>Table234[[#This Row],[Erlendir ríkisborgarar
1. des 2023]]/Table234[[#This Row],[Heildarfjöldi
1. des 2023]]</f>
        <v>0.14653465346534653</v>
      </c>
    </row>
    <row r="53" spans="1:6" ht="15.75" x14ac:dyDescent="0.25">
      <c r="A53" s="15">
        <v>6602</v>
      </c>
      <c r="B53" s="13" t="s">
        <v>51</v>
      </c>
      <c r="C53" s="14">
        <v>403</v>
      </c>
      <c r="D53" s="14">
        <v>322</v>
      </c>
      <c r="E53" s="14">
        <v>81</v>
      </c>
      <c r="F53" s="11">
        <f>Table234[[#This Row],[Erlendir ríkisborgarar
1. des 2023]]/Table234[[#This Row],[Heildarfjöldi
1. des 2023]]</f>
        <v>0.20099255583126552</v>
      </c>
    </row>
    <row r="54" spans="1:6" ht="15.75" x14ac:dyDescent="0.25">
      <c r="A54" s="15">
        <v>6611</v>
      </c>
      <c r="B54" s="13" t="s">
        <v>52</v>
      </c>
      <c r="C54" s="14">
        <v>57</v>
      </c>
      <c r="D54" s="14">
        <v>52</v>
      </c>
      <c r="E54" s="14">
        <v>5</v>
      </c>
      <c r="F54" s="11">
        <f>Table234[[#This Row],[Erlendir ríkisborgarar
1. des 2023]]/Table234[[#This Row],[Heildarfjöldi
1. des 2023]]</f>
        <v>8.771929824561403E-2</v>
      </c>
    </row>
    <row r="55" spans="1:6" ht="15.75" x14ac:dyDescent="0.25">
      <c r="A55" s="15">
        <v>6613</v>
      </c>
      <c r="B55" s="13" t="s">
        <v>53</v>
      </c>
      <c r="C55" s="14">
        <v>1479</v>
      </c>
      <c r="D55" s="14">
        <v>1203</v>
      </c>
      <c r="E55" s="14">
        <v>276</v>
      </c>
      <c r="F55" s="11">
        <f>Table234[[#This Row],[Erlendir ríkisborgarar
1. des 2023]]/Table234[[#This Row],[Heildarfjöldi
1. des 2023]]</f>
        <v>0.18661257606490872</v>
      </c>
    </row>
    <row r="56" spans="1:6" ht="15.75" x14ac:dyDescent="0.25">
      <c r="A56" s="15">
        <v>6710</v>
      </c>
      <c r="B56" s="13" t="s">
        <v>54</v>
      </c>
      <c r="C56" s="14">
        <v>581</v>
      </c>
      <c r="D56" s="14">
        <v>446</v>
      </c>
      <c r="E56" s="14">
        <v>135</v>
      </c>
      <c r="F56" s="11">
        <f>Table234[[#This Row],[Erlendir ríkisborgarar
1. des 2023]]/Table234[[#This Row],[Heildarfjöldi
1. des 2023]]</f>
        <v>0.23235800344234078</v>
      </c>
    </row>
    <row r="57" spans="1:6" ht="19.5" customHeight="1" x14ac:dyDescent="0.25">
      <c r="A57" s="16" t="s">
        <v>55</v>
      </c>
      <c r="B57" s="19"/>
      <c r="C57" s="18">
        <f>C58+C59+C60+C61</f>
        <v>11507</v>
      </c>
      <c r="D57" s="18">
        <f>D58+D59+D60+D61</f>
        <v>9302</v>
      </c>
      <c r="E57" s="18">
        <f>E58+E59+E60+E61</f>
        <v>2205</v>
      </c>
      <c r="F57" s="11">
        <f>Table234[[#This Row],[Erlendir ríkisborgarar
1. des 2023]]/Table234[[#This Row],[Heildarfjöldi
1. des 2023]]</f>
        <v>0.19162249065786044</v>
      </c>
    </row>
    <row r="58" spans="1:6" ht="15.75" x14ac:dyDescent="0.25">
      <c r="A58" s="29">
        <v>7300</v>
      </c>
      <c r="B58" s="30" t="s">
        <v>56</v>
      </c>
      <c r="C58" s="31">
        <v>5376</v>
      </c>
      <c r="D58" s="31">
        <v>4188</v>
      </c>
      <c r="E58" s="31">
        <v>1188</v>
      </c>
      <c r="F58" s="11">
        <f>Table234[[#This Row],[Erlendir ríkisborgarar
1. des 2023]]/Table234[[#This Row],[Heildarfjöldi
1. des 2023]]</f>
        <v>0.22098214285714285</v>
      </c>
    </row>
    <row r="59" spans="1:6" ht="15.75" x14ac:dyDescent="0.25">
      <c r="A59" s="15">
        <v>7400</v>
      </c>
      <c r="B59" s="13" t="s">
        <v>57</v>
      </c>
      <c r="C59" s="14">
        <v>5360</v>
      </c>
      <c r="D59" s="14">
        <v>4448</v>
      </c>
      <c r="E59" s="14">
        <v>912</v>
      </c>
      <c r="F59" s="11">
        <f>Table234[[#This Row],[Erlendir ríkisborgarar
1. des 2023]]/Table234[[#This Row],[Heildarfjöldi
1. des 2023]]</f>
        <v>0.17014925373134329</v>
      </c>
    </row>
    <row r="60" spans="1:6" ht="15.75" x14ac:dyDescent="0.25">
      <c r="A60" s="15">
        <v>7502</v>
      </c>
      <c r="B60" s="13" t="s">
        <v>58</v>
      </c>
      <c r="C60" s="14">
        <v>668</v>
      </c>
      <c r="D60" s="14">
        <v>585</v>
      </c>
      <c r="E60" s="14">
        <v>83</v>
      </c>
      <c r="F60" s="11">
        <f>Table234[[#This Row],[Erlendir ríkisborgarar
1. des 2023]]/Table234[[#This Row],[Heildarfjöldi
1. des 2023]]</f>
        <v>0.12425149700598802</v>
      </c>
    </row>
    <row r="61" spans="1:6" ht="15.75" x14ac:dyDescent="0.25">
      <c r="A61" s="15">
        <v>7505</v>
      </c>
      <c r="B61" s="13" t="s">
        <v>59</v>
      </c>
      <c r="C61" s="14">
        <v>103</v>
      </c>
      <c r="D61" s="14">
        <v>81</v>
      </c>
      <c r="E61" s="14">
        <v>22</v>
      </c>
      <c r="F61" s="11">
        <f>Table234[[#This Row],[Erlendir ríkisborgarar
1. des 2023]]/Table234[[#This Row],[Heildarfjöldi
1. des 2023]]</f>
        <v>0.21359223300970873</v>
      </c>
    </row>
    <row r="62" spans="1:6" ht="20.25" customHeight="1" x14ac:dyDescent="0.25">
      <c r="A62" s="16" t="s">
        <v>60</v>
      </c>
      <c r="B62" s="17"/>
      <c r="C62" s="18">
        <f>C63+C64+C65+C66+C67+C68+C69+C70+C71+C72+C73+C74+C75+C76+C77</f>
        <v>35450</v>
      </c>
      <c r="D62" s="18">
        <f>D63+D64+D65+D66+D67+D68+D69+D70+D71+D72+D73+D74+D75+D76+D77</f>
        <v>28487</v>
      </c>
      <c r="E62" s="18">
        <f>E63+E64+E65+E66+E67+E68+E69+E70+E71+E72+E73+E74+E75+E76+E77</f>
        <v>6963</v>
      </c>
      <c r="F62" s="11">
        <f>Table234[[#This Row],[Erlendir ríkisborgarar
1. des 2023]]/Table234[[#This Row],[Heildarfjöldi
1. des 2023]]</f>
        <v>0.19641748942172074</v>
      </c>
    </row>
    <row r="63" spans="1:6" ht="15.75" x14ac:dyDescent="0.25">
      <c r="A63" s="29">
        <v>8000</v>
      </c>
      <c r="B63" s="30" t="s">
        <v>61</v>
      </c>
      <c r="C63" s="31">
        <v>4630</v>
      </c>
      <c r="D63" s="31">
        <v>3844</v>
      </c>
      <c r="E63" s="31">
        <v>786</v>
      </c>
      <c r="F63" s="11">
        <f>Table234[[#This Row],[Erlendir ríkisborgarar
1. des 2023]]/Table234[[#This Row],[Heildarfjöldi
1. des 2023]]</f>
        <v>0.16976241900647948</v>
      </c>
    </row>
    <row r="64" spans="1:6" ht="15.75" x14ac:dyDescent="0.25">
      <c r="A64" s="15">
        <v>8200</v>
      </c>
      <c r="B64" s="13" t="s">
        <v>62</v>
      </c>
      <c r="C64" s="14">
        <v>11808</v>
      </c>
      <c r="D64" s="14">
        <v>10509</v>
      </c>
      <c r="E64" s="14">
        <v>1299</v>
      </c>
      <c r="F64" s="11">
        <f>Table234[[#This Row],[Erlendir ríkisborgarar
1. des 2023]]/Table234[[#This Row],[Heildarfjöldi
1. des 2023]]</f>
        <v>0.11001016260162602</v>
      </c>
    </row>
    <row r="65" spans="1:6" ht="15.75" x14ac:dyDescent="0.25">
      <c r="A65" s="29">
        <v>8401</v>
      </c>
      <c r="B65" s="30" t="s">
        <v>63</v>
      </c>
      <c r="C65" s="31">
        <v>2645</v>
      </c>
      <c r="D65" s="31">
        <v>1836</v>
      </c>
      <c r="E65" s="31">
        <v>809</v>
      </c>
      <c r="F65" s="11">
        <f>Table234[[#This Row],[Erlendir ríkisborgarar
1. des 2023]]/Table234[[#This Row],[Heildarfjöldi
1. des 2023]]</f>
        <v>0.30586011342155012</v>
      </c>
    </row>
    <row r="66" spans="1:6" ht="15.75" x14ac:dyDescent="0.25">
      <c r="A66" s="29">
        <v>8508</v>
      </c>
      <c r="B66" s="30" t="s">
        <v>64</v>
      </c>
      <c r="C66" s="31">
        <v>974</v>
      </c>
      <c r="D66" s="31">
        <v>373</v>
      </c>
      <c r="E66" s="31">
        <v>601</v>
      </c>
      <c r="F66" s="11">
        <f>Table234[[#This Row],[Erlendir ríkisborgarar
1. des 2023]]/Table234[[#This Row],[Heildarfjöldi
1. des 2023]]</f>
        <v>0.61704312114989734</v>
      </c>
    </row>
    <row r="67" spans="1:6" ht="15.75" x14ac:dyDescent="0.25">
      <c r="A67" s="15">
        <v>8509</v>
      </c>
      <c r="B67" s="13" t="s">
        <v>65</v>
      </c>
      <c r="C67" s="14">
        <v>702</v>
      </c>
      <c r="D67" s="14">
        <v>395</v>
      </c>
      <c r="E67" s="14">
        <v>307</v>
      </c>
      <c r="F67" s="11">
        <f>Table234[[#This Row],[Erlendir ríkisborgarar
1. des 2023]]/Table234[[#This Row],[Heildarfjöldi
1. des 2023]]</f>
        <v>0.4373219373219373</v>
      </c>
    </row>
    <row r="68" spans="1:6" ht="15.75" x14ac:dyDescent="0.25">
      <c r="A68" s="15">
        <v>8610</v>
      </c>
      <c r="B68" s="13" t="s">
        <v>66</v>
      </c>
      <c r="C68" s="14">
        <v>320</v>
      </c>
      <c r="D68" s="14">
        <v>219</v>
      </c>
      <c r="E68" s="14">
        <v>101</v>
      </c>
      <c r="F68" s="11">
        <f>Table234[[#This Row],[Erlendir ríkisborgarar
1. des 2023]]/Table234[[#This Row],[Heildarfjöldi
1. des 2023]]</f>
        <v>0.31562499999999999</v>
      </c>
    </row>
    <row r="69" spans="1:6" ht="15.75" x14ac:dyDescent="0.25">
      <c r="A69" s="15">
        <v>8613</v>
      </c>
      <c r="B69" s="13" t="s">
        <v>67</v>
      </c>
      <c r="C69" s="14">
        <v>2122</v>
      </c>
      <c r="D69" s="14">
        <v>1487</v>
      </c>
      <c r="E69" s="14">
        <v>635</v>
      </c>
      <c r="F69" s="11">
        <f>Table234[[#This Row],[Erlendir ríkisborgarar
1. des 2023]]/Table234[[#This Row],[Heildarfjöldi
1. des 2023]]</f>
        <v>0.29924599434495758</v>
      </c>
    </row>
    <row r="70" spans="1:6" ht="15.75" x14ac:dyDescent="0.25">
      <c r="A70" s="15">
        <v>8614</v>
      </c>
      <c r="B70" s="13" t="s">
        <v>68</v>
      </c>
      <c r="C70" s="14">
        <v>1939</v>
      </c>
      <c r="D70" s="14">
        <v>1560</v>
      </c>
      <c r="E70" s="14">
        <v>379</v>
      </c>
      <c r="F70" s="11">
        <f>Table234[[#This Row],[Erlendir ríkisborgarar
1. des 2023]]/Table234[[#This Row],[Heildarfjöldi
1. des 2023]]</f>
        <v>0.19546157813305828</v>
      </c>
    </row>
    <row r="71" spans="1:6" ht="15.75" x14ac:dyDescent="0.25">
      <c r="A71" s="15">
        <v>8710</v>
      </c>
      <c r="B71" s="13" t="s">
        <v>69</v>
      </c>
      <c r="C71" s="14">
        <v>901</v>
      </c>
      <c r="D71" s="14">
        <v>605</v>
      </c>
      <c r="E71" s="14">
        <v>296</v>
      </c>
      <c r="F71" s="11">
        <f>Table234[[#This Row],[Erlendir ríkisborgarar
1. des 2023]]/Table234[[#This Row],[Heildarfjöldi
1. des 2023]]</f>
        <v>0.32852386237513875</v>
      </c>
    </row>
    <row r="72" spans="1:6" ht="15.75" x14ac:dyDescent="0.25">
      <c r="A72" s="15">
        <v>8716</v>
      </c>
      <c r="B72" s="13" t="s">
        <v>70</v>
      </c>
      <c r="C72" s="14">
        <v>3344</v>
      </c>
      <c r="D72" s="14">
        <v>3020</v>
      </c>
      <c r="E72" s="14">
        <v>324</v>
      </c>
      <c r="F72" s="11">
        <f>Table234[[#This Row],[Erlendir ríkisborgarar
1. des 2023]]/Table234[[#This Row],[Heildarfjöldi
1. des 2023]]</f>
        <v>9.6889952153110054E-2</v>
      </c>
    </row>
    <row r="73" spans="1:6" ht="15.75" x14ac:dyDescent="0.25">
      <c r="A73" s="15">
        <v>8717</v>
      </c>
      <c r="B73" s="13" t="s">
        <v>71</v>
      </c>
      <c r="C73" s="14">
        <v>2749</v>
      </c>
      <c r="D73" s="14">
        <v>2089</v>
      </c>
      <c r="E73" s="14">
        <v>660</v>
      </c>
      <c r="F73" s="11">
        <f>Table234[[#This Row],[Erlendir ríkisborgarar
1. des 2023]]/Table234[[#This Row],[Heildarfjöldi
1. des 2023]]</f>
        <v>0.24008730447435431</v>
      </c>
    </row>
    <row r="74" spans="1:6" ht="15.75" x14ac:dyDescent="0.25">
      <c r="A74" s="15">
        <v>8719</v>
      </c>
      <c r="B74" s="13" t="s">
        <v>72</v>
      </c>
      <c r="C74" s="14">
        <v>578</v>
      </c>
      <c r="D74" s="14">
        <v>474</v>
      </c>
      <c r="E74" s="14">
        <v>104</v>
      </c>
      <c r="F74" s="11">
        <f>Table234[[#This Row],[Erlendir ríkisborgarar
1. des 2023]]/Table234[[#This Row],[Heildarfjöldi
1. des 2023]]</f>
        <v>0.17993079584775087</v>
      </c>
    </row>
    <row r="75" spans="1:6" ht="15.75" x14ac:dyDescent="0.25">
      <c r="A75" s="15">
        <v>8720</v>
      </c>
      <c r="B75" s="13" t="s">
        <v>73</v>
      </c>
      <c r="C75" s="14">
        <v>600</v>
      </c>
      <c r="D75" s="14">
        <v>540</v>
      </c>
      <c r="E75" s="14">
        <v>60</v>
      </c>
      <c r="F75" s="11">
        <f>Table234[[#This Row],[Erlendir ríkisborgarar
1. des 2023]]/Table234[[#This Row],[Heildarfjöldi
1. des 2023]]</f>
        <v>0.1</v>
      </c>
    </row>
    <row r="76" spans="1:6" ht="15.75" x14ac:dyDescent="0.25">
      <c r="A76" s="15">
        <v>8721</v>
      </c>
      <c r="B76" s="13" t="s">
        <v>74</v>
      </c>
      <c r="C76" s="14">
        <v>1415</v>
      </c>
      <c r="D76" s="14">
        <v>883</v>
      </c>
      <c r="E76" s="14">
        <v>532</v>
      </c>
      <c r="F76" s="11">
        <f>Table234[[#This Row],[Erlendir ríkisborgarar
1. des 2023]]/Table234[[#This Row],[Heildarfjöldi
1. des 2023]]</f>
        <v>0.37597173144876322</v>
      </c>
    </row>
    <row r="77" spans="1:6" ht="15.75" x14ac:dyDescent="0.25">
      <c r="A77" s="15">
        <v>8722</v>
      </c>
      <c r="B77" s="13" t="s">
        <v>75</v>
      </c>
      <c r="C77" s="14">
        <v>723</v>
      </c>
      <c r="D77" s="14">
        <v>653</v>
      </c>
      <c r="E77" s="14">
        <v>70</v>
      </c>
      <c r="F77" s="11">
        <f>Table234[[#This Row],[Erlendir ríkisborgarar
1. des 2023]]/Table234[[#This Row],[Heildarfjöldi
1. des 2023]]</f>
        <v>9.6818810511756573E-2</v>
      </c>
    </row>
    <row r="78" spans="1:6" ht="14.25" customHeight="1" x14ac:dyDescent="0.25">
      <c r="A78" s="29"/>
      <c r="B78" s="30"/>
      <c r="C78" s="31"/>
      <c r="D78" s="31"/>
      <c r="E78" s="31"/>
      <c r="F78" s="32"/>
    </row>
    <row r="79" spans="1:6" ht="15.75" customHeight="1" x14ac:dyDescent="0.25">
      <c r="A79" s="20" t="s">
        <v>76</v>
      </c>
      <c r="B79" s="21"/>
      <c r="C79" s="22">
        <f>C62+C57+C45+C39+C29+C19+C14+C6</f>
        <v>398665</v>
      </c>
      <c r="D79" s="22">
        <f>D62+D57+D45+D39+D29+D19+D14+D6</f>
        <v>324193</v>
      </c>
      <c r="E79" s="22">
        <f>E62+E57+E45+E39+E29+E19+E14+E6</f>
        <v>74472</v>
      </c>
      <c r="F79" s="23">
        <f>Table234[[#This Row],[Erlendir ríkisborgarar
1. des 2023]]/Table234[[#This Row],[Heildarfjöldi
1. des 2023]]</f>
        <v>0.18680345653618954</v>
      </c>
    </row>
    <row r="80" spans="1:6" ht="1.5" customHeight="1" x14ac:dyDescent="0.25">
      <c r="A80" s="24"/>
      <c r="B80" s="25"/>
      <c r="C80" s="3"/>
      <c r="D80" s="3"/>
      <c r="E80" s="3"/>
      <c r="F80" s="3"/>
    </row>
    <row r="81" spans="1:2" ht="18" customHeight="1" x14ac:dyDescent="0.25">
      <c r="A81" s="26" t="s">
        <v>77</v>
      </c>
      <c r="B81" s="13"/>
    </row>
    <row r="82" spans="1:2" x14ac:dyDescent="0.25">
      <c r="A82" s="15"/>
      <c r="B82" s="13"/>
    </row>
    <row r="83" spans="1:2" x14ac:dyDescent="0.25">
      <c r="A83" s="15"/>
      <c r="B83" s="13"/>
    </row>
    <row r="84" spans="1:2" x14ac:dyDescent="0.25">
      <c r="A84" s="15"/>
      <c r="B84" s="13"/>
    </row>
    <row r="85" spans="1:2" x14ac:dyDescent="0.25">
      <c r="A85" s="15"/>
      <c r="B85" s="13"/>
    </row>
    <row r="86" spans="1:2" x14ac:dyDescent="0.25">
      <c r="A86" s="15"/>
      <c r="B86" s="13"/>
    </row>
    <row r="87" spans="1:2" x14ac:dyDescent="0.25">
      <c r="A87" s="15"/>
      <c r="B87" s="13"/>
    </row>
    <row r="88" spans="1:2" x14ac:dyDescent="0.25">
      <c r="A88" s="15"/>
      <c r="B88" s="13"/>
    </row>
    <row r="89" spans="1:2" x14ac:dyDescent="0.25">
      <c r="A89" s="15"/>
      <c r="B89" s="13"/>
    </row>
    <row r="90" spans="1:2" x14ac:dyDescent="0.25">
      <c r="A90" s="15"/>
      <c r="B90" s="13"/>
    </row>
    <row r="91" spans="1:2" x14ac:dyDescent="0.25">
      <c r="A91" s="15"/>
      <c r="B91" s="13"/>
    </row>
    <row r="92" spans="1:2" x14ac:dyDescent="0.25">
      <c r="A92" s="15"/>
      <c r="B92" s="13"/>
    </row>
    <row r="93" spans="1:2" x14ac:dyDescent="0.25">
      <c r="A93" s="15"/>
      <c r="B93" s="13"/>
    </row>
    <row r="94" spans="1:2" x14ac:dyDescent="0.25">
      <c r="A94" s="15"/>
      <c r="B94" s="13"/>
    </row>
    <row r="95" spans="1:2" x14ac:dyDescent="0.25">
      <c r="A95" s="15"/>
      <c r="B95" s="13"/>
    </row>
    <row r="96" spans="1:2" x14ac:dyDescent="0.25">
      <c r="A96" s="15"/>
      <c r="B96" s="13"/>
    </row>
    <row r="97" spans="1:6" x14ac:dyDescent="0.25">
      <c r="A97" s="15"/>
      <c r="B97" s="13"/>
    </row>
    <row r="98" spans="1:6" x14ac:dyDescent="0.25">
      <c r="A98" s="15"/>
      <c r="B98" s="13"/>
    </row>
    <row r="99" spans="1:6" x14ac:dyDescent="0.25">
      <c r="A99" s="15"/>
      <c r="B99" s="13"/>
    </row>
    <row r="100" spans="1:6" x14ac:dyDescent="0.25">
      <c r="A100" s="15"/>
      <c r="B100" s="13"/>
    </row>
    <row r="101" spans="1:6" x14ac:dyDescent="0.25">
      <c r="A101" s="15"/>
      <c r="B101" s="13"/>
    </row>
    <row r="102" spans="1:6" x14ac:dyDescent="0.25">
      <c r="A102" s="15"/>
      <c r="B102" s="13"/>
    </row>
    <row r="103" spans="1:6" x14ac:dyDescent="0.25">
      <c r="A103" s="15"/>
      <c r="B103" s="13"/>
    </row>
    <row r="104" spans="1:6" x14ac:dyDescent="0.25">
      <c r="A104" s="15"/>
      <c r="B104" s="13"/>
    </row>
    <row r="105" spans="1:6" x14ac:dyDescent="0.25">
      <c r="A105" s="15"/>
      <c r="B105" s="13"/>
    </row>
    <row r="106" spans="1:6" x14ac:dyDescent="0.25">
      <c r="A106" s="15"/>
      <c r="B106" s="13"/>
    </row>
    <row r="107" spans="1:6" x14ac:dyDescent="0.25">
      <c r="A107" s="15"/>
      <c r="B107" s="13"/>
    </row>
    <row r="108" spans="1:6" x14ac:dyDescent="0.25">
      <c r="A108" s="15"/>
      <c r="B108" s="13"/>
    </row>
    <row r="109" spans="1:6" x14ac:dyDescent="0.25">
      <c r="A109" s="15"/>
      <c r="B109" s="13"/>
    </row>
    <row r="110" spans="1:6" x14ac:dyDescent="0.25">
      <c r="A110" s="15"/>
      <c r="B110" s="13"/>
    </row>
    <row r="111" spans="1:6" s="14" customFormat="1" ht="14.25" x14ac:dyDescent="0.2">
      <c r="A111" s="15"/>
      <c r="B111" s="13"/>
      <c r="C111" s="27"/>
      <c r="D111" s="27"/>
      <c r="E111" s="27"/>
      <c r="F111" s="27"/>
    </row>
    <row r="112" spans="1:6" s="14" customFormat="1" ht="14.25" x14ac:dyDescent="0.2">
      <c r="A112" s="15"/>
      <c r="B112" s="13"/>
      <c r="C112" s="27"/>
      <c r="D112" s="27"/>
      <c r="E112" s="27"/>
      <c r="F112" s="27"/>
    </row>
    <row r="113" spans="1:6" s="14" customFormat="1" ht="14.25" x14ac:dyDescent="0.2">
      <c r="A113" s="15"/>
      <c r="B113" s="13"/>
      <c r="C113" s="27"/>
      <c r="D113" s="27"/>
      <c r="E113" s="27"/>
      <c r="F113" s="27"/>
    </row>
  </sheetData>
  <phoneticPr fontId="9" type="noConversion"/>
  <conditionalFormatting sqref="A7:B13 A14:E14 A15:B18 A19:E19 A20:B28 A29:E29 A30:B38 A39:E39 A40:B44 A45:E45 A46:B56 A57:E57 A58:B61 A62:E62 A63:B77">
    <cfRule type="expression" dxfId="33" priority="36">
      <formula>"MOD(ROW(),2)=1"</formula>
    </cfRule>
  </conditionalFormatting>
  <conditionalFormatting sqref="F6:F77 F79">
    <cfRule type="cellIs" dxfId="8" priority="37" operator="lessThan">
      <formula>0</formula>
    </cfRule>
  </conditionalFormatting>
  <conditionalFormatting sqref="C58:E61">
    <cfRule type="expression" dxfId="7" priority="8">
      <formula>"MOD(ROW(),2)=1"</formula>
    </cfRule>
  </conditionalFormatting>
  <conditionalFormatting sqref="C46:E56">
    <cfRule type="expression" dxfId="6" priority="7">
      <formula>"MOD(ROW(),2)=1"</formula>
    </cfRule>
  </conditionalFormatting>
  <conditionalFormatting sqref="C40:E44">
    <cfRule type="expression" dxfId="5" priority="6">
      <formula>"MOD(ROW(),2)=1"</formula>
    </cfRule>
  </conditionalFormatting>
  <conditionalFormatting sqref="C30:E38">
    <cfRule type="expression" dxfId="4" priority="5">
      <formula>"MOD(ROW(),2)=1"</formula>
    </cfRule>
  </conditionalFormatting>
  <conditionalFormatting sqref="C20:E28">
    <cfRule type="expression" dxfId="3" priority="4">
      <formula>"MOD(ROW(),2)=1"</formula>
    </cfRule>
  </conditionalFormatting>
  <conditionalFormatting sqref="C15:E18">
    <cfRule type="expression" dxfId="2" priority="3">
      <formula>"MOD(ROW(),2)=1"</formula>
    </cfRule>
  </conditionalFormatting>
  <conditionalFormatting sqref="C7:E13">
    <cfRule type="expression" dxfId="1" priority="2">
      <formula>"MOD(ROW(),2)=1"</formula>
    </cfRule>
  </conditionalFormatting>
  <conditionalFormatting sqref="C63:E77">
    <cfRule type="expression" dxfId="0" priority="1">
      <formula>"MOD(ROW(),2)=1"</formula>
    </cfRule>
  </conditionalFormatting>
  <pageMargins left="0.23622047244094491" right="0.23622047244094491" top="0.74803149606299213" bottom="0.74803149606299213" header="0.31496062992125984" footer="0.31496062992125984"/>
  <pageSetup paperSize="9" scale="43" fitToHeight="0" orientation="portrait" r:id="rId1"/>
  <headerFooter>
    <oddHeader>&amp;R&amp;G</oddHeader>
  </headerFooter>
  <drawing r:id="rId2"/>
  <legacyDrawingHF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E9ED68CF43B047A77D34D5DF84D93F" ma:contentTypeVersion="11" ma:contentTypeDescription="Create a new document." ma:contentTypeScope="" ma:versionID="76fc5f12fb2bd8bfd26044b34d9d11d6">
  <xsd:schema xmlns:xsd="http://www.w3.org/2001/XMLSchema" xmlns:xs="http://www.w3.org/2001/XMLSchema" xmlns:p="http://schemas.microsoft.com/office/2006/metadata/properties" xmlns:ns2="0f55361a-f833-4a43-8605-93890fbeb092" xmlns:ns3="ce491b4c-21e0-4ad2-a6a6-d5ec7b74d6e6" targetNamespace="http://schemas.microsoft.com/office/2006/metadata/properties" ma:root="true" ma:fieldsID="4d9c8dfd0dec63024c18a6faa4c0faf7" ns2:_="" ns3:_="">
    <xsd:import namespace="0f55361a-f833-4a43-8605-93890fbeb092"/>
    <xsd:import namespace="ce491b4c-21e0-4ad2-a6a6-d5ec7b74d6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55361a-f833-4a43-8605-93890fbeb0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e4970455-bdf1-4299-8c3c-b3ce243de7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491b4c-21e0-4ad2-a6a6-d5ec7b74d6e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dd8345a-d260-4e5d-a486-cce64aebb7ac}" ma:internalName="TaxCatchAll" ma:showField="CatchAllData" ma:web="ce491b4c-21e0-4ad2-a6a6-d5ec7b74d6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e491b4c-21e0-4ad2-a6a6-d5ec7b74d6e6" xsi:nil="true"/>
    <lcf76f155ced4ddcb4097134ff3c332f xmlns="0f55361a-f833-4a43-8605-93890fbeb092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136CE55-5A16-48FE-A9B8-EA81272A44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f55361a-f833-4a43-8605-93890fbeb092"/>
    <ds:schemaRef ds:uri="ce491b4c-21e0-4ad2-a6a6-d5ec7b74d6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26B4B00-62F2-4F52-9A98-2EE6AFAAB320}">
  <ds:schemaRefs>
    <ds:schemaRef ds:uri="http://www.w3.org/XML/1998/namespace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ce491b4c-21e0-4ad2-a6a6-d5ec7b74d6e6"/>
    <ds:schemaRef ds:uri="0f55361a-f833-4a43-8605-93890fbeb092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B4D67BB8-89A1-4852-946F-0125E71FA2D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Erlendir ríkisborgarar 2022</vt:lpstr>
      <vt:lpstr>'Erlendir ríkisborgarar 2022'!Print_Titles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Lilja Bjarklind Kjartansdóttir - THS</dc:creator>
  <cp:keywords/>
  <dc:description/>
  <cp:lastModifiedBy>Gunnar Geir Jóhannsson - THS</cp:lastModifiedBy>
  <cp:revision/>
  <dcterms:created xsi:type="dcterms:W3CDTF">2015-06-05T18:17:20Z</dcterms:created>
  <dcterms:modified xsi:type="dcterms:W3CDTF">2024-01-15T11:01:14Z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0x01010009E9ED68CF43B047A77D34D5DF84D93F</vt:lpwstr>
  </property>
  <property fmtid="{D5CDD505-2E9C-101B-9397-08002B2CF9AE}" pid="3" name="MediaServiceImageTags">
    <vt:lpwstr/>
  </property>
</Properties>
</file>