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6C600868-BCC6-4E2C-A675-19DECAFBCA63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<sst xmlns="http://schemas.openxmlformats.org/spreadsheetml/2006/main" count="129" uniqueCount="121">
  <si>
    <t>og  samanburður við 1. desember 2021-2023</t>
  </si>
  <si>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</si>
  <si>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</si>
  <si>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</si>
  <si>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</si>
  <si>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</si>
  <si>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</si>
  <si>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</si>
  <si>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</si>
  <si>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</si>
  <si>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</si>
  <si>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</si>
  <si>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</si>
  <si>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</si>
  <si>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</si>
  <si>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</si>
  <si>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</si>
  <si>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</si>
  <si>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</si>
  <si>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</si>
  <si>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</si>
  <si>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</si>
  <si>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</si>
  <si>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</si>
  <si>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</si>
  <si>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</si>
  <si>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</si>
  <si>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</si>
  <si>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</si>
  <si>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</si>
  <si>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</si>
  <si>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</si>
  <si>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</si>
  <si>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</si>
  <si>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</si>
  <si>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</si>
  <si>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</si>
  <si>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</si>
  <si>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</si>
  <si>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</si>
  <si>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</si>
  <si>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</si>
  <si>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</si>
  <si>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</si>
  <si>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</si>
  <si>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</si>
  <si>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</si>
  <si>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</si>
  <si>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</si>
  <si>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</si>
  <si>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</si>
  <si>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</si>
  <si>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</si>
  <si>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</si>
  <si>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</si>
  <si>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</si>
  <si>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</si>
  <si>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</si>
  <si>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</si>
  <si>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</si>
  <si>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</si>
  <si>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</si>
  <si>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</si>
  <si>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</si>
  <si>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</si>
  <si>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</si>
  <si>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</si>
  <si>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</si>
  <si>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</si>
  <si>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</si>
  <si>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</si>
  <si>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</si>
  <si>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</si>
  <si>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</si>
  <si>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</si>
  <si>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</si>
  <si>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</si>
  <si>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</si>
  <si>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</si>
  <si>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</si>
  <si>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</si>
  <si>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</si>
  <si>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</si>
  <si>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</si>
  <si>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</si>
  <si>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</si>
  <si>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</si>
  <si>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</si>
  <si>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</si>
  <si>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</si>
  <si>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</si>
  <si>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</si>
  <si>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</si>
  <si>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</si>
  <si>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</si>
  <si>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</si>
  <si>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</si>
  <si>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</si>
  <si>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</si>
  <si>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</si>
  <si>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</si>
  <si>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</si>
  <si>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</si>
  <si>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</si>
  <si>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</si>
  <si>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</si>
  <si>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</si>
  <si>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</si>
  <si>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</si>
  <si>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</si>
  <si>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</si>
  <si>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</si>
  <si>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</si>
  <si>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</si>
  <si>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</si>
  <si>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</si>
  <si>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</si>
  <si>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Þjóðskrá  11. júní  2024</t>
  </si>
  <si>
    <t>Fjöldi skráðra í trú- og lífsskoðunarfélög 1. júní 2024</t>
  </si>
  <si>
    <t>Fjöldi 
1. júní 2024</t>
  </si>
  <si>
    <t>Breyting milli
1. des. 2023 og 1. júní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</si>
</sst>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5" tableBorderDxfId="14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júní 2024" dataDxfId="0"/>
    <tableColumn id="7" xr3:uid="{E80BEDED-2BB9-4487-A6C4-FD73BA521B9B}" name="Breyting milli_x000a_1. des. 2023 og 1. júní 2024" dataDxfId="9">
      <calculatedColumnFormula>Table26[[#This Row],[Fjöldi 
1. júní 2024]]-Table26[[#This Row],[Fjöldi 
1. des. 2023]]</calculatedColumnFormula>
    </tableColumn>
    <tableColumn id="8" xr3:uid="{B5E3D39A-280F-4905-8CB0-6FAE603ECDCC}" name="í %" totalsRowFunction="sum" totalsRowDxfId="8">
      <calculatedColumnFormula>Table26[[#This Row],[Fjöldi 
1. júní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K63" sqref="K63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6" width="16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 x14ac:dyDescent="0.2">
      <c r="A1" s="21"/>
      <c r="B1" s="22"/>
      <c r="C1" s="23"/>
      <c r="D1" s="23"/>
      <c r="E1" s="23"/>
      <c r="F1" s="21"/>
      <c r="G1" s="23"/>
      <c r="H1" s="1"/>
    </row>
    <row r="2" spans="1:9" ht="18" x14ac:dyDescent="0.25">
      <c r="A2" s="24"/>
      <c r="B2" s="20"/>
      <c r="C2" s="25" t="s">
        <v>118</v>
      </c>
      <c r="D2" s="23"/>
      <c r="E2" s="23"/>
      <c r="F2" s="21"/>
      <c r="G2" s="23"/>
      <c r="H2" s="1"/>
    </row>
    <row r="3" spans="1:9" ht="18" x14ac:dyDescent="0.25">
      <c r="A3" s="21"/>
      <c r="B3" s="22"/>
      <c r="C3" s="25" t="s">
        <v>0</v>
      </c>
      <c r="D3" s="23"/>
      <c r="E3" s="23"/>
      <c r="F3" s="21"/>
      <c r="G3" s="23"/>
      <c r="H3" s="1"/>
    </row>
    <row r="4" spans="1:9" x14ac:dyDescent="0.2">
      <c r="A4" s="21"/>
      <c r="B4" s="22"/>
      <c r="C4" s="26" t="s">
        <v>117</v>
      </c>
      <c r="D4" s="23"/>
      <c r="E4" s="23"/>
      <c r="F4" s="21"/>
      <c r="G4" s="23"/>
      <c r="H4" s="1"/>
    </row>
    <row r="5" spans="1:9" ht="51" customHeight="1" x14ac:dyDescent="0.2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119</v>
      </c>
      <c r="G5" s="7" t="s">
        <v>120</v>
      </c>
      <c r="H5" s="8" t="s">
        <v>6</v>
      </c>
      <c r="I5" s="17"/>
    </row>
    <row r="6" spans="1:9" x14ac:dyDescent="0.2">
      <c r="A6" s="3" t="s">
        <v>7</v>
      </c>
      <c r="B6" s="9" t="s">
        <v>8</v>
      </c>
      <c r="C6" s="10">
        <v>84</v>
      </c>
      <c r="D6" s="10">
        <v>111</v>
      </c>
      <c r="E6" s="10">
        <v>128</v>
      </c>
      <c r="F6" s="10">
        <v>137</v>
      </c>
      <c r="G6" s="11">
        <f>Table26[[#This Row],[Fjöldi 
1. júní 2024]]-Table26[[#This Row],[Fjöldi 
1. des. 2023]]</f>
        <v>9</v>
      </c>
      <c r="H6" s="12">
        <f>Table26[[#This Row],[Fjöldi 
1. júní 2024]]/Table26[[#This Row],[Fjöldi 
1. des. 2023]]-1</f>
        <v>7.03125E-2</v>
      </c>
      <c r="I6" s="10"/>
    </row>
    <row r="7" spans="1:9" x14ac:dyDescent="0.2">
      <c r="A7" s="3" t="s">
        <v>9</v>
      </c>
      <c r="B7" s="9" t="s">
        <v>10</v>
      </c>
      <c r="C7" s="10">
        <v>12</v>
      </c>
      <c r="D7" s="10">
        <v>10</v>
      </c>
      <c r="E7" s="10">
        <v>9</v>
      </c>
      <c r="F7" s="10">
        <v>9</v>
      </c>
      <c r="G7" s="11">
        <f>Table26[[#This Row],[Fjöldi 
1. júní 2024]]-Table26[[#This Row],[Fjöldi 
1. des. 2023]]</f>
        <v>0</v>
      </c>
      <c r="H7" s="12">
        <f>Table26[[#This Row],[Fjöldi 
1. júní 2024]]/Table26[[#This Row],[Fjöldi 
1. des. 2023]]-1</f>
        <v>0</v>
      </c>
      <c r="I7" s="10"/>
    </row>
    <row r="8" spans="1:9" x14ac:dyDescent="0.2">
      <c r="A8" s="3" t="s">
        <v>11</v>
      </c>
      <c r="B8" s="9" t="s">
        <v>12</v>
      </c>
      <c r="C8" s="10">
        <v>5502</v>
      </c>
      <c r="D8" s="10">
        <v>5740</v>
      </c>
      <c r="E8" s="10">
        <v>5986</v>
      </c>
      <c r="F8" s="10">
        <v>6088</v>
      </c>
      <c r="G8" s="11">
        <f>Table26[[#This Row],[Fjöldi 
1. júní 2024]]-Table26[[#This Row],[Fjöldi 
1. des. 2023]]</f>
        <v>102</v>
      </c>
      <c r="H8" s="12">
        <f>Table26[[#This Row],[Fjöldi 
1. júní 2024]]/Table26[[#This Row],[Fjöldi 
1. des. 2023]]-1</f>
        <v>1.7039759438690183E-2</v>
      </c>
      <c r="I8" s="10"/>
    </row>
    <row r="9" spans="1:9" x14ac:dyDescent="0.2">
      <c r="A9" s="3" t="s">
        <v>13</v>
      </c>
      <c r="B9" s="9" t="s">
        <v>14</v>
      </c>
      <c r="C9" s="10">
        <v>338</v>
      </c>
      <c r="D9" s="10">
        <v>324</v>
      </c>
      <c r="E9" s="10">
        <v>304</v>
      </c>
      <c r="F9" s="10">
        <v>302</v>
      </c>
      <c r="G9" s="11">
        <f>Table26[[#This Row],[Fjöldi 
1. júní 2024]]-Table26[[#This Row],[Fjöldi 
1. des. 2023]]</f>
        <v>-2</v>
      </c>
      <c r="H9" s="12">
        <f>Table26[[#This Row],[Fjöldi 
1. júní 2024]]/Table26[[#This Row],[Fjöldi 
1. des. 2023]]-1</f>
        <v>-6.5789473684210176E-3</v>
      </c>
      <c r="I9" s="10"/>
    </row>
    <row r="10" spans="1:9" x14ac:dyDescent="0.2">
      <c r="A10" s="3" t="s">
        <v>15</v>
      </c>
      <c r="B10" s="9" t="s">
        <v>16</v>
      </c>
      <c r="C10" s="10">
        <v>138</v>
      </c>
      <c r="D10" s="10">
        <v>136</v>
      </c>
      <c r="E10" s="10">
        <v>136</v>
      </c>
      <c r="F10" s="10">
        <v>138</v>
      </c>
      <c r="G10" s="11">
        <f>Table26[[#This Row],[Fjöldi 
1. júní 2024]]-Table26[[#This Row],[Fjöldi 
1. des. 2023]]</f>
        <v>2</v>
      </c>
      <c r="H10" s="12">
        <f>Table26[[#This Row],[Fjöldi 
1. júní 2024]]/Table26[[#This Row],[Fjöldi 
1. des. 2023]]-1</f>
        <v>1.4705882352941124E-2</v>
      </c>
      <c r="I10" s="10"/>
    </row>
    <row r="11" spans="1:9" x14ac:dyDescent="0.2">
      <c r="A11" s="3" t="s">
        <v>17</v>
      </c>
      <c r="B11" s="9" t="s">
        <v>18</v>
      </c>
      <c r="C11" s="10">
        <v>114</v>
      </c>
      <c r="D11" s="10">
        <v>118</v>
      </c>
      <c r="E11" s="10">
        <v>119</v>
      </c>
      <c r="F11" s="10">
        <v>114</v>
      </c>
      <c r="G11" s="11">
        <f>Table26[[#This Row],[Fjöldi 
1. júní 2024]]-Table26[[#This Row],[Fjöldi 
1. des. 2023]]</f>
        <v>-5</v>
      </c>
      <c r="H11" s="12">
        <f>Table26[[#This Row],[Fjöldi 
1. júní 2024]]/Table26[[#This Row],[Fjöldi 
1. des. 2023]]-1</f>
        <v>-4.2016806722689037E-2</v>
      </c>
      <c r="I11" s="10"/>
    </row>
    <row r="12" spans="1:9" x14ac:dyDescent="0.2">
      <c r="A12" s="3" t="s">
        <v>19</v>
      </c>
      <c r="B12" s="2" t="s">
        <v>20</v>
      </c>
      <c r="C12" s="10">
        <v>1093</v>
      </c>
      <c r="D12" s="10">
        <v>1103</v>
      </c>
      <c r="E12" s="10">
        <v>1094</v>
      </c>
      <c r="F12" s="10">
        <v>1087</v>
      </c>
      <c r="G12" s="11">
        <f>Table26[[#This Row],[Fjöldi 
1. júní 2024]]-Table26[[#This Row],[Fjöldi 
1. des. 2023]]</f>
        <v>-7</v>
      </c>
      <c r="H12" s="12">
        <f>Table26[[#This Row],[Fjöldi 
1. júní 2024]]/Table26[[#This Row],[Fjöldi 
1. des. 2023]]-1</f>
        <v>-6.3985374771480252E-3</v>
      </c>
      <c r="I12" s="10"/>
    </row>
    <row r="13" spans="1:9" x14ac:dyDescent="0.2">
      <c r="A13" s="3" t="s">
        <v>21</v>
      </c>
      <c r="B13" s="9" t="s">
        <v>22</v>
      </c>
      <c r="C13" s="10">
        <v>27</v>
      </c>
      <c r="D13" s="10">
        <v>26</v>
      </c>
      <c r="E13" s="10">
        <v>25</v>
      </c>
      <c r="F13" s="10">
        <v>25</v>
      </c>
      <c r="G13" s="11">
        <f>Table26[[#This Row],[Fjöldi 
1. júní 2024]]-Table26[[#This Row],[Fjöldi 
1. des. 2023]]</f>
        <v>0</v>
      </c>
      <c r="H13" s="12">
        <f>Table26[[#This Row],[Fjöldi 
1. júní 2024]]/Table26[[#This Row],[Fjöldi 
1. des. 2023]]-1</f>
        <v>0</v>
      </c>
      <c r="I13" s="10"/>
    </row>
    <row r="14" spans="1:9" x14ac:dyDescent="0.2">
      <c r="A14" s="3" t="s">
        <v>23</v>
      </c>
      <c r="B14" s="9" t="s">
        <v>24</v>
      </c>
      <c r="C14" s="10">
        <v>215</v>
      </c>
      <c r="D14" s="10">
        <v>192</v>
      </c>
      <c r="E14" s="10">
        <v>180</v>
      </c>
      <c r="F14" s="10">
        <v>184</v>
      </c>
      <c r="G14" s="11">
        <f>Table26[[#This Row],[Fjöldi 
1. júní 2024]]-Table26[[#This Row],[Fjöldi 
1. des. 2023]]</f>
        <v>4</v>
      </c>
      <c r="H14" s="12">
        <f>Table26[[#This Row],[Fjöldi 
1. júní 2024]]/Table26[[#This Row],[Fjöldi 
1. des. 2023]]-1</f>
        <v>2.2222222222222143E-2</v>
      </c>
      <c r="I14" s="10"/>
    </row>
    <row r="15" spans="1:9" x14ac:dyDescent="0.2">
      <c r="A15" s="3" t="s">
        <v>25</v>
      </c>
      <c r="B15" s="9" t="s">
        <v>26</v>
      </c>
      <c r="C15" s="10">
        <v>31</v>
      </c>
      <c r="D15" s="10">
        <v>37</v>
      </c>
      <c r="E15" s="10">
        <v>37</v>
      </c>
      <c r="F15" s="10">
        <v>36</v>
      </c>
      <c r="G15" s="11">
        <f>Table26[[#This Row],[Fjöldi 
1. júní 2024]]-Table26[[#This Row],[Fjöldi 
1. des. 2023]]</f>
        <v>-1</v>
      </c>
      <c r="H15" s="12">
        <f>Table26[[#This Row],[Fjöldi 
1. júní 2024]]/Table26[[#This Row],[Fjöldi 
1. des. 2023]]-1</f>
        <v>-2.7027027027026973E-2</v>
      </c>
      <c r="I15" s="10"/>
    </row>
    <row r="16" spans="1:9" x14ac:dyDescent="0.2">
      <c r="A16" s="3" t="s">
        <v>27</v>
      </c>
      <c r="B16" s="9" t="s">
        <v>28</v>
      </c>
      <c r="C16" s="10">
        <v>157</v>
      </c>
      <c r="D16" s="10">
        <v>181</v>
      </c>
      <c r="E16" s="10">
        <v>218</v>
      </c>
      <c r="F16" s="10">
        <v>218</v>
      </c>
      <c r="G16" s="11">
        <f>Table26[[#This Row],[Fjöldi 
1. júní 2024]]-Table26[[#This Row],[Fjöldi 
1. des. 2023]]</f>
        <v>0</v>
      </c>
      <c r="H16" s="12">
        <f>Table26[[#This Row],[Fjöldi 
1. júní 2024]]/Table26[[#This Row],[Fjöldi 
1. des. 2023]]-1</f>
        <v>0</v>
      </c>
      <c r="I16" s="10"/>
    </row>
    <row r="17" spans="1:9" x14ac:dyDescent="0.2">
      <c r="A17" s="3" t="s">
        <v>29</v>
      </c>
      <c r="B17" s="9" t="s">
        <v>30</v>
      </c>
      <c r="C17" s="10">
        <v>23</v>
      </c>
      <c r="D17" s="10">
        <v>21</v>
      </c>
      <c r="E17" s="10">
        <v>21</v>
      </c>
      <c r="F17" s="10">
        <v>22</v>
      </c>
      <c r="G17" s="11">
        <f>Table26[[#This Row],[Fjöldi 
1. júní 2024]]-Table26[[#This Row],[Fjöldi 
1. des. 2023]]</f>
        <v>1</v>
      </c>
      <c r="H17" s="12">
        <f>Table26[[#This Row],[Fjöldi 
1. júní 2024]]/Table26[[#This Row],[Fjöldi 
1. des. 2023]]-1</f>
        <v>4.7619047619047672E-2</v>
      </c>
      <c r="I17" s="10"/>
    </row>
    <row r="18" spans="1:9" x14ac:dyDescent="0.2">
      <c r="A18" s="3" t="s">
        <v>31</v>
      </c>
      <c r="B18" s="9" t="s">
        <v>32</v>
      </c>
      <c r="C18" s="10">
        <v>21</v>
      </c>
      <c r="D18" s="10">
        <v>22</v>
      </c>
      <c r="E18" s="10">
        <v>24</v>
      </c>
      <c r="F18" s="10">
        <v>24</v>
      </c>
      <c r="G18" s="11">
        <f>Table26[[#This Row],[Fjöldi 
1. júní 2024]]-Table26[[#This Row],[Fjöldi 
1. des. 2023]]</f>
        <v>0</v>
      </c>
      <c r="H18" s="12">
        <f>Table26[[#This Row],[Fjöldi 
1. júní 2024]]/Table26[[#This Row],[Fjöldi 
1. des. 2023]]-1</f>
        <v>0</v>
      </c>
      <c r="I18" s="10"/>
    </row>
    <row r="19" spans="1:9" x14ac:dyDescent="0.2">
      <c r="A19" s="3" t="s">
        <v>33</v>
      </c>
      <c r="B19" s="2" t="s">
        <v>34</v>
      </c>
      <c r="C19" s="10">
        <v>580</v>
      </c>
      <c r="D19" s="10">
        <v>571</v>
      </c>
      <c r="E19" s="10">
        <v>574</v>
      </c>
      <c r="F19" s="10">
        <v>568</v>
      </c>
      <c r="G19" s="11">
        <f>Table26[[#This Row],[Fjöldi 
1. júní 2024]]-Table26[[#This Row],[Fjöldi 
1. des. 2023]]</f>
        <v>-6</v>
      </c>
      <c r="H19" s="12">
        <f>Table26[[#This Row],[Fjöldi 
1. júní 2024]]/Table26[[#This Row],[Fjöldi 
1. des. 2023]]-1</f>
        <v>-1.0452961672473893E-2</v>
      </c>
      <c r="I19" s="10"/>
    </row>
    <row r="20" spans="1:9" x14ac:dyDescent="0.2">
      <c r="A20" s="3" t="s">
        <v>35</v>
      </c>
      <c r="B20" s="9" t="s">
        <v>36</v>
      </c>
      <c r="C20" s="10">
        <v>44</v>
      </c>
      <c r="D20" s="10">
        <v>45</v>
      </c>
      <c r="E20" s="10">
        <v>46</v>
      </c>
      <c r="F20" s="10">
        <v>47</v>
      </c>
      <c r="G20" s="11">
        <f>Table26[[#This Row],[Fjöldi 
1. júní 2024]]-Table26[[#This Row],[Fjöldi 
1. des. 2023]]</f>
        <v>1</v>
      </c>
      <c r="H20" s="12">
        <f>Table26[[#This Row],[Fjöldi 
1. júní 2024]]/Table26[[#This Row],[Fjöldi 
1. des. 2023]]-1</f>
        <v>2.1739130434782705E-2</v>
      </c>
      <c r="I20" s="10"/>
    </row>
    <row r="21" spans="1:9" x14ac:dyDescent="0.2">
      <c r="A21" s="3" t="s">
        <v>37</v>
      </c>
      <c r="B21" s="9" t="s">
        <v>38</v>
      </c>
      <c r="C21" s="10">
        <v>18</v>
      </c>
      <c r="D21" s="10">
        <v>17</v>
      </c>
      <c r="E21" s="10">
        <v>16</v>
      </c>
      <c r="F21" s="10">
        <v>16</v>
      </c>
      <c r="G21" s="11">
        <f>Table26[[#This Row],[Fjöldi 
1. júní 2024]]-Table26[[#This Row],[Fjöldi 
1. des. 2023]]</f>
        <v>0</v>
      </c>
      <c r="H21" s="12">
        <f>Table26[[#This Row],[Fjöldi 
1. júní 2024]]/Table26[[#This Row],[Fjöldi 
1. des. 2023]]-1</f>
        <v>0</v>
      </c>
      <c r="I21" s="10"/>
    </row>
    <row r="22" spans="1:9" x14ac:dyDescent="0.2">
      <c r="A22" s="3">
        <v>8</v>
      </c>
      <c r="B22" s="9" t="s">
        <v>39</v>
      </c>
      <c r="C22" s="10">
        <v>7425</v>
      </c>
      <c r="D22" s="10">
        <v>7507</v>
      </c>
      <c r="E22" s="10">
        <v>7635</v>
      </c>
      <c r="F22" s="10">
        <v>7686</v>
      </c>
      <c r="G22" s="11">
        <f>Table26[[#This Row],[Fjöldi 
1. júní 2024]]-Table26[[#This Row],[Fjöldi 
1. des. 2023]]</f>
        <v>51</v>
      </c>
      <c r="H22" s="12">
        <f>Table26[[#This Row],[Fjöldi 
1. júní 2024]]/Table26[[#This Row],[Fjöldi 
1. des. 2023]]-1</f>
        <v>6.6797642436149385E-3</v>
      </c>
      <c r="I22" s="10"/>
    </row>
    <row r="23" spans="1:9" x14ac:dyDescent="0.2">
      <c r="A23" s="3">
        <v>2</v>
      </c>
      <c r="B23" s="9" t="s">
        <v>40</v>
      </c>
      <c r="C23" s="10">
        <v>10011</v>
      </c>
      <c r="D23" s="10">
        <v>9953</v>
      </c>
      <c r="E23" s="10">
        <v>9958</v>
      </c>
      <c r="F23" s="10">
        <v>9990</v>
      </c>
      <c r="G23" s="11">
        <f>Table26[[#This Row],[Fjöldi 
1. júní 2024]]-Table26[[#This Row],[Fjöldi 
1. des. 2023]]</f>
        <v>32</v>
      </c>
      <c r="H23" s="12">
        <f>Table26[[#This Row],[Fjöldi 
1. júní 2024]]/Table26[[#This Row],[Fjöldi 
1. des. 2023]]-1</f>
        <v>3.2134966860815073E-3</v>
      </c>
      <c r="I23" s="10"/>
    </row>
    <row r="24" spans="1:9" x14ac:dyDescent="0.2">
      <c r="A24" s="3" t="s">
        <v>41</v>
      </c>
      <c r="B24" s="9" t="s">
        <v>42</v>
      </c>
      <c r="C24" s="10">
        <v>102</v>
      </c>
      <c r="D24" s="10">
        <v>96</v>
      </c>
      <c r="E24" s="10">
        <v>89</v>
      </c>
      <c r="F24" s="10">
        <v>87</v>
      </c>
      <c r="G24" s="11">
        <f>Table26[[#This Row],[Fjöldi 
1. júní 2024]]-Table26[[#This Row],[Fjöldi 
1. des. 2023]]</f>
        <v>-2</v>
      </c>
      <c r="H24" s="12">
        <f>Table26[[#This Row],[Fjöldi 
1. júní 2024]]/Table26[[#This Row],[Fjöldi 
1. des. 2023]]-1</f>
        <v>-2.2471910112359605E-2</v>
      </c>
      <c r="I24" s="10"/>
    </row>
    <row r="25" spans="1:9" x14ac:dyDescent="0.2">
      <c r="A25" s="3" t="s">
        <v>43</v>
      </c>
      <c r="B25" s="9" t="s">
        <v>44</v>
      </c>
      <c r="C25" s="10">
        <v>45</v>
      </c>
      <c r="D25" s="10">
        <v>51</v>
      </c>
      <c r="E25" s="10">
        <v>56</v>
      </c>
      <c r="F25" s="10">
        <v>59</v>
      </c>
      <c r="G25" s="11">
        <f>Table26[[#This Row],[Fjöldi 
1. júní 2024]]-Table26[[#This Row],[Fjöldi 
1. des. 2023]]</f>
        <v>3</v>
      </c>
      <c r="H25" s="12">
        <f>Table26[[#This Row],[Fjöldi 
1. júní 2024]]/Table26[[#This Row],[Fjöldi 
1. des. 2023]]-1</f>
        <v>5.3571428571428603E-2</v>
      </c>
      <c r="I25" s="10"/>
    </row>
    <row r="26" spans="1:9" x14ac:dyDescent="0.2">
      <c r="A26" s="3" t="s">
        <v>45</v>
      </c>
      <c r="B26" s="9" t="s">
        <v>46</v>
      </c>
      <c r="C26" s="10">
        <v>65</v>
      </c>
      <c r="D26" s="10">
        <v>59</v>
      </c>
      <c r="E26" s="10">
        <v>55</v>
      </c>
      <c r="F26" s="10">
        <v>53</v>
      </c>
      <c r="G26" s="11">
        <f>Table26[[#This Row],[Fjöldi 
1. júní 2024]]-Table26[[#This Row],[Fjöldi 
1. des. 2023]]</f>
        <v>-2</v>
      </c>
      <c r="H26" s="12">
        <f>Table26[[#This Row],[Fjöldi 
1. júní 2024]]/Table26[[#This Row],[Fjöldi 
1. des. 2023]]-1</f>
        <v>-3.6363636363636376E-2</v>
      </c>
      <c r="I26" s="10"/>
    </row>
    <row r="27" spans="1:9" x14ac:dyDescent="0.2">
      <c r="A27" s="3" t="s">
        <v>47</v>
      </c>
      <c r="B27" s="9" t="s">
        <v>48</v>
      </c>
      <c r="C27" s="10">
        <v>42</v>
      </c>
      <c r="D27" s="10">
        <v>37</v>
      </c>
      <c r="E27" s="10">
        <v>38</v>
      </c>
      <c r="F27" s="10" t="s">
        <v>49</v>
      </c>
      <c r="G27" s="10" t="s">
        <v>49</v>
      </c>
      <c r="H27" s="10" t="s">
        <v>49</v>
      </c>
      <c r="I27" s="10"/>
    </row>
    <row r="28" spans="1:9" x14ac:dyDescent="0.2">
      <c r="A28" s="3" t="s">
        <v>50</v>
      </c>
      <c r="B28" s="9" t="s">
        <v>51</v>
      </c>
      <c r="C28" s="10">
        <v>158</v>
      </c>
      <c r="D28" s="10">
        <v>240</v>
      </c>
      <c r="E28" s="10">
        <v>268</v>
      </c>
      <c r="F28" s="10">
        <v>269</v>
      </c>
      <c r="G28" s="11">
        <f>Table26[[#This Row],[Fjöldi 
1. júní 2024]]-Table26[[#This Row],[Fjöldi 
1. des. 2023]]</f>
        <v>1</v>
      </c>
      <c r="H28" s="12">
        <f>Table26[[#This Row],[Fjöldi 
1. júní 2024]]/Table26[[#This Row],[Fjöldi 
1. des. 2023]]-1</f>
        <v>3.7313432835821558E-3</v>
      </c>
      <c r="I28" s="10"/>
    </row>
    <row r="29" spans="1:9" x14ac:dyDescent="0.2">
      <c r="A29" s="3">
        <v>6</v>
      </c>
      <c r="B29" s="9" t="s">
        <v>52</v>
      </c>
      <c r="C29" s="10">
        <v>2108</v>
      </c>
      <c r="D29" s="10">
        <v>2071</v>
      </c>
      <c r="E29" s="10">
        <v>2080</v>
      </c>
      <c r="F29" s="10">
        <v>2075</v>
      </c>
      <c r="G29" s="11">
        <f>Table26[[#This Row],[Fjöldi 
1. júní 2024]]-Table26[[#This Row],[Fjöldi 
1. des. 2023]]</f>
        <v>-5</v>
      </c>
      <c r="H29" s="12">
        <f>Table26[[#This Row],[Fjöldi 
1. júní 2024]]/Table26[[#This Row],[Fjöldi 
1. des. 2023]]-1</f>
        <v>-2.4038461538461453E-3</v>
      </c>
      <c r="I29" s="10"/>
    </row>
    <row r="30" spans="1:9" x14ac:dyDescent="0.2">
      <c r="A30" s="3" t="s">
        <v>53</v>
      </c>
      <c r="B30" s="9" t="s">
        <v>54</v>
      </c>
      <c r="C30" s="10">
        <v>251</v>
      </c>
      <c r="D30" s="10">
        <v>407</v>
      </c>
      <c r="E30" s="10">
        <v>486</v>
      </c>
      <c r="F30" s="10">
        <v>539</v>
      </c>
      <c r="G30" s="11">
        <f>Table26[[#This Row],[Fjöldi 
1. júní 2024]]-Table26[[#This Row],[Fjöldi 
1. des. 2023]]</f>
        <v>53</v>
      </c>
      <c r="H30" s="12">
        <f>Table26[[#This Row],[Fjöldi 
1. júní 2024]]/Table26[[#This Row],[Fjöldi 
1. des. 2023]]-1</f>
        <v>0.10905349794238672</v>
      </c>
      <c r="I30" s="10"/>
    </row>
    <row r="31" spans="1:9" x14ac:dyDescent="0.2">
      <c r="A31" s="3" t="s">
        <v>55</v>
      </c>
      <c r="B31" s="9" t="s">
        <v>56</v>
      </c>
      <c r="C31" s="10">
        <v>17</v>
      </c>
      <c r="D31" s="10">
        <v>19</v>
      </c>
      <c r="E31" s="10">
        <v>20</v>
      </c>
      <c r="F31" s="10">
        <v>19</v>
      </c>
      <c r="G31" s="11">
        <f>Table26[[#This Row],[Fjöldi 
1. júní 2024]]-Table26[[#This Row],[Fjöldi 
1. des. 2023]]</f>
        <v>-1</v>
      </c>
      <c r="H31" s="12">
        <f>Table26[[#This Row],[Fjöldi 
1. júní 2024]]/Table26[[#This Row],[Fjöldi 
1. des. 2023]]-1</f>
        <v>-5.0000000000000044E-2</v>
      </c>
      <c r="I31" s="10"/>
    </row>
    <row r="32" spans="1:9" x14ac:dyDescent="0.2">
      <c r="A32" s="3" t="s">
        <v>57</v>
      </c>
      <c r="B32" s="9" t="s">
        <v>58</v>
      </c>
      <c r="C32" s="10">
        <v>239</v>
      </c>
      <c r="D32" s="10">
        <v>230</v>
      </c>
      <c r="E32" s="10">
        <v>233</v>
      </c>
      <c r="F32" s="10">
        <v>235</v>
      </c>
      <c r="G32" s="11">
        <f>Table26[[#This Row],[Fjöldi 
1. júní 2024]]-Table26[[#This Row],[Fjöldi 
1. des. 2023]]</f>
        <v>2</v>
      </c>
      <c r="H32" s="12">
        <f>Table26[[#This Row],[Fjöldi 
1. júní 2024]]/Table26[[#This Row],[Fjöldi 
1. des. 2023]]-1</f>
        <v>8.5836909871244149E-3</v>
      </c>
      <c r="I32" s="10"/>
    </row>
    <row r="33" spans="1:9" x14ac:dyDescent="0.2">
      <c r="A33" s="3">
        <v>7</v>
      </c>
      <c r="B33" s="9" t="s">
        <v>59</v>
      </c>
      <c r="C33" s="10">
        <v>14737</v>
      </c>
      <c r="D33" s="10">
        <v>14849</v>
      </c>
      <c r="E33" s="10">
        <v>15317</v>
      </c>
      <c r="F33" s="10">
        <v>15395</v>
      </c>
      <c r="G33" s="11">
        <f>Table26[[#This Row],[Fjöldi 
1. júní 2024]]-Table26[[#This Row],[Fjöldi 
1. des. 2023]]</f>
        <v>78</v>
      </c>
      <c r="H33" s="12">
        <f>Table26[[#This Row],[Fjöldi 
1. júní 2024]]/Table26[[#This Row],[Fjöldi 
1. des. 2023]]-1</f>
        <v>5.0923810145588888E-3</v>
      </c>
      <c r="I33" s="10"/>
    </row>
    <row r="34" spans="1:9" x14ac:dyDescent="0.2">
      <c r="A34" s="3" t="s">
        <v>60</v>
      </c>
      <c r="B34" s="9" t="s">
        <v>61</v>
      </c>
      <c r="C34" s="10">
        <v>24</v>
      </c>
      <c r="D34" s="10">
        <v>22</v>
      </c>
      <c r="E34" s="10">
        <v>22</v>
      </c>
      <c r="F34" s="10">
        <v>23</v>
      </c>
      <c r="G34" s="11">
        <f>Table26[[#This Row],[Fjöldi 
1. júní 2024]]-Table26[[#This Row],[Fjöldi 
1. des. 2023]]</f>
        <v>1</v>
      </c>
      <c r="H34" s="12">
        <f>Table26[[#This Row],[Fjöldi 
1. júní 2024]]/Table26[[#This Row],[Fjöldi 
1. des. 2023]]-1</f>
        <v>4.5454545454545414E-2</v>
      </c>
      <c r="I34" s="10"/>
    </row>
    <row r="35" spans="1:9" x14ac:dyDescent="0.2">
      <c r="A35" s="3" t="s">
        <v>62</v>
      </c>
      <c r="B35" s="9" t="s">
        <v>63</v>
      </c>
      <c r="C35" s="10">
        <v>156</v>
      </c>
      <c r="D35" s="10">
        <v>142</v>
      </c>
      <c r="E35" s="10">
        <v>134</v>
      </c>
      <c r="F35" s="10">
        <v>126</v>
      </c>
      <c r="G35" s="11">
        <f>Table26[[#This Row],[Fjöldi 
1. júní 2024]]-Table26[[#This Row],[Fjöldi 
1. des. 2023]]</f>
        <v>-8</v>
      </c>
      <c r="H35" s="12">
        <f>Table26[[#This Row],[Fjöldi 
1. júní 2024]]/Table26[[#This Row],[Fjöldi 
1. des. 2023]]-1</f>
        <v>-5.9701492537313383E-2</v>
      </c>
      <c r="I35" s="10"/>
    </row>
    <row r="36" spans="1:9" x14ac:dyDescent="0.2">
      <c r="A36" s="3">
        <v>4</v>
      </c>
      <c r="B36" s="9" t="s">
        <v>64</v>
      </c>
      <c r="C36" s="10">
        <v>615</v>
      </c>
      <c r="D36" s="10">
        <v>603</v>
      </c>
      <c r="E36" s="10">
        <v>587</v>
      </c>
      <c r="F36" s="10">
        <v>574</v>
      </c>
      <c r="G36" s="11">
        <f>Table26[[#This Row],[Fjöldi 
1. júní 2024]]-Table26[[#This Row],[Fjöldi 
1. des. 2023]]</f>
        <v>-13</v>
      </c>
      <c r="H36" s="12">
        <f>Table26[[#This Row],[Fjöldi 
1. júní 2024]]/Table26[[#This Row],[Fjöldi 
1. des. 2023]]-1</f>
        <v>-2.2146507666098825E-2</v>
      </c>
      <c r="I36" s="10"/>
    </row>
    <row r="37" spans="1:9" x14ac:dyDescent="0.2">
      <c r="A37" s="3" t="s">
        <v>65</v>
      </c>
      <c r="B37" s="9" t="s">
        <v>66</v>
      </c>
      <c r="C37" s="10">
        <v>55</v>
      </c>
      <c r="D37" s="10">
        <v>60</v>
      </c>
      <c r="E37" s="10">
        <v>59</v>
      </c>
      <c r="F37" s="10">
        <v>60</v>
      </c>
      <c r="G37" s="11">
        <f>Table26[[#This Row],[Fjöldi 
1. júní 2024]]-Table26[[#This Row],[Fjöldi 
1. des. 2023]]</f>
        <v>1</v>
      </c>
      <c r="H37" s="12">
        <f>Table26[[#This Row],[Fjöldi 
1. júní 2024]]/Table26[[#This Row],[Fjöldi 
1. des. 2023]]-1</f>
        <v>1.6949152542372836E-2</v>
      </c>
      <c r="I37" s="10"/>
    </row>
    <row r="38" spans="1:9" x14ac:dyDescent="0.2">
      <c r="A38" s="3" t="s">
        <v>67</v>
      </c>
      <c r="B38" s="9" t="s">
        <v>68</v>
      </c>
      <c r="C38" s="10" t="s">
        <v>49</v>
      </c>
      <c r="D38" s="10">
        <v>29</v>
      </c>
      <c r="E38" s="10">
        <v>85</v>
      </c>
      <c r="F38" s="10">
        <v>109</v>
      </c>
      <c r="G38" s="11">
        <f>Table26[[#This Row],[Fjöldi 
1. júní 2024]]-Table26[[#This Row],[Fjöldi 
1. des. 2023]]</f>
        <v>24</v>
      </c>
      <c r="H38" s="12">
        <f>Table26[[#This Row],[Fjöldi 
1. júní 2024]]/Table26[[#This Row],[Fjöldi 
1. des. 2023]]-1</f>
        <v>0.2823529411764707</v>
      </c>
      <c r="I38" s="10"/>
    </row>
    <row r="39" spans="1:9" x14ac:dyDescent="0.2">
      <c r="A39" s="3" t="s">
        <v>69</v>
      </c>
      <c r="B39" s="9" t="s">
        <v>70</v>
      </c>
      <c r="C39" s="10">
        <v>47</v>
      </c>
      <c r="D39" s="10">
        <v>57</v>
      </c>
      <c r="E39" s="10">
        <v>77</v>
      </c>
      <c r="F39" s="10">
        <v>80</v>
      </c>
      <c r="G39" s="11">
        <f>Table26[[#This Row],[Fjöldi 
1. júní 2024]]-Table26[[#This Row],[Fjöldi 
1. des. 2023]]</f>
        <v>3</v>
      </c>
      <c r="H39" s="12">
        <f>Table26[[#This Row],[Fjöldi 
1. júní 2024]]/Table26[[#This Row],[Fjöldi 
1. des. 2023]]-1</f>
        <v>3.8961038961038863E-2</v>
      </c>
      <c r="I39" s="10"/>
    </row>
    <row r="40" spans="1:9" x14ac:dyDescent="0.2">
      <c r="A40" s="3" t="s">
        <v>71</v>
      </c>
      <c r="B40" s="9" t="s">
        <v>72</v>
      </c>
      <c r="C40" s="10">
        <v>47</v>
      </c>
      <c r="D40" s="10">
        <v>55</v>
      </c>
      <c r="E40" s="10">
        <v>64</v>
      </c>
      <c r="F40" s="10">
        <v>66</v>
      </c>
      <c r="G40" s="11">
        <f>Table26[[#This Row],[Fjöldi 
1. júní 2024]]-Table26[[#This Row],[Fjöldi 
1. des. 2023]]</f>
        <v>2</v>
      </c>
      <c r="H40" s="12">
        <f>Table26[[#This Row],[Fjöldi 
1. júní 2024]]/Table26[[#This Row],[Fjöldi 
1. des. 2023]]-1</f>
        <v>3.125E-2</v>
      </c>
      <c r="I40" s="10"/>
    </row>
    <row r="41" spans="1:9" x14ac:dyDescent="0.2">
      <c r="A41" s="3" t="s">
        <v>73</v>
      </c>
      <c r="B41" s="9" t="s">
        <v>74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júní 2024]]-Table26[[#This Row],[Fjöldi 
1. des. 2023]]</f>
        <v>0</v>
      </c>
      <c r="H41" s="12">
        <f>Table26[[#This Row],[Fjöldi 
1. júní 2024]]/Table26[[#This Row],[Fjöldi 
1. des. 2023]]-1</f>
        <v>0</v>
      </c>
      <c r="I41" s="10"/>
    </row>
    <row r="42" spans="1:9" x14ac:dyDescent="0.2">
      <c r="A42" s="3">
        <v>3</v>
      </c>
      <c r="B42" s="9" t="s">
        <v>75</v>
      </c>
      <c r="C42" s="10">
        <v>3201</v>
      </c>
      <c r="D42" s="10">
        <v>3175</v>
      </c>
      <c r="E42" s="10">
        <v>3128</v>
      </c>
      <c r="F42" s="10">
        <v>3095</v>
      </c>
      <c r="G42" s="11">
        <f>Table26[[#This Row],[Fjöldi 
1. júní 2024]]-Table26[[#This Row],[Fjöldi 
1. des. 2023]]</f>
        <v>-33</v>
      </c>
      <c r="H42" s="12">
        <f>Table26[[#This Row],[Fjöldi 
1. júní 2024]]/Table26[[#This Row],[Fjöldi 
1. des. 2023]]-1</f>
        <v>-1.0549872122762149E-2</v>
      </c>
      <c r="I42" s="10"/>
    </row>
    <row r="43" spans="1:9" x14ac:dyDescent="0.2">
      <c r="A43" s="3" t="s">
        <v>76</v>
      </c>
      <c r="B43" s="9" t="s">
        <v>77</v>
      </c>
      <c r="C43" s="10">
        <v>32</v>
      </c>
      <c r="D43" s="10">
        <v>35</v>
      </c>
      <c r="E43" s="10">
        <v>37</v>
      </c>
      <c r="F43" s="10">
        <v>39</v>
      </c>
      <c r="G43" s="11">
        <f>Table26[[#This Row],[Fjöldi 
1. júní 2024]]-Table26[[#This Row],[Fjöldi 
1. des. 2023]]</f>
        <v>2</v>
      </c>
      <c r="H43" s="12">
        <f>Table26[[#This Row],[Fjöldi 
1. júní 2024]]/Table26[[#This Row],[Fjöldi 
1. des. 2023]]-1</f>
        <v>5.4054054054053946E-2</v>
      </c>
      <c r="I43" s="10"/>
    </row>
    <row r="44" spans="1:9" x14ac:dyDescent="0.2">
      <c r="A44" s="3" t="s">
        <v>78</v>
      </c>
      <c r="B44" s="9" t="s">
        <v>79</v>
      </c>
      <c r="C44" s="10">
        <v>786</v>
      </c>
      <c r="D44" s="10">
        <v>782</v>
      </c>
      <c r="E44" s="10">
        <v>780</v>
      </c>
      <c r="F44" s="10">
        <v>786</v>
      </c>
      <c r="G44" s="11">
        <f>Table26[[#This Row],[Fjöldi 
1. júní 2024]]-Table26[[#This Row],[Fjöldi 
1. des. 2023]]</f>
        <v>6</v>
      </c>
      <c r="H44" s="12">
        <f>Table26[[#This Row],[Fjöldi 
1. júní 2024]]/Table26[[#This Row],[Fjöldi 
1. des. 2023]]-1</f>
        <v>7.692307692307665E-3</v>
      </c>
      <c r="I44" s="10"/>
    </row>
    <row r="45" spans="1:9" x14ac:dyDescent="0.2">
      <c r="A45" s="3" t="s">
        <v>80</v>
      </c>
      <c r="B45" s="9" t="s">
        <v>81</v>
      </c>
      <c r="C45" s="10">
        <v>0</v>
      </c>
      <c r="D45" s="10">
        <v>0</v>
      </c>
      <c r="E45" s="10">
        <v>7</v>
      </c>
      <c r="F45" s="10">
        <v>9</v>
      </c>
      <c r="G45" s="11">
        <f>Table26[[#This Row],[Fjöldi 
1. júní 2024]]-Table26[[#This Row],[Fjöldi 
1. des. 2023]]</f>
        <v>2</v>
      </c>
      <c r="H45" s="12">
        <f>Table26[[#This Row],[Fjöldi 
1. júní 2024]]/Table26[[#This Row],[Fjöldi 
1. des. 2023]]-1</f>
        <v>0.28571428571428581</v>
      </c>
      <c r="I45" s="10"/>
    </row>
    <row r="46" spans="1:9" x14ac:dyDescent="0.2">
      <c r="A46" s="3" t="s">
        <v>82</v>
      </c>
      <c r="B46" s="9" t="s">
        <v>83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júní 2024]]-Table26[[#This Row],[Fjöldi 
1. des. 2023]]</f>
        <v>0</v>
      </c>
      <c r="H46" s="12">
        <f>Table26[[#This Row],[Fjöldi 
1. júní 2024]]/Table26[[#This Row],[Fjöldi 
1. des. 2023]]-1</f>
        <v>0</v>
      </c>
      <c r="I46" s="10"/>
    </row>
    <row r="47" spans="1:9" x14ac:dyDescent="0.2">
      <c r="A47" s="3" t="s">
        <v>84</v>
      </c>
      <c r="B47" s="9" t="s">
        <v>85</v>
      </c>
      <c r="C47" s="10">
        <v>381</v>
      </c>
      <c r="D47" s="10">
        <v>391</v>
      </c>
      <c r="E47" s="10">
        <v>425</v>
      </c>
      <c r="F47" s="10">
        <v>446</v>
      </c>
      <c r="G47" s="11">
        <f>Table26[[#This Row],[Fjöldi 
1. júní 2024]]-Table26[[#This Row],[Fjöldi 
1. des. 2023]]</f>
        <v>21</v>
      </c>
      <c r="H47" s="12">
        <f>Table26[[#This Row],[Fjöldi 
1. júní 2024]]/Table26[[#This Row],[Fjöldi 
1. des. 2023]]-1</f>
        <v>4.9411764705882266E-2</v>
      </c>
      <c r="I47" s="10"/>
    </row>
    <row r="48" spans="1:9" x14ac:dyDescent="0.2">
      <c r="A48" s="3" t="s">
        <v>86</v>
      </c>
      <c r="B48" s="9" t="s">
        <v>87</v>
      </c>
      <c r="C48" s="10">
        <v>161</v>
      </c>
      <c r="D48" s="10">
        <v>159</v>
      </c>
      <c r="E48" s="10">
        <v>158</v>
      </c>
      <c r="F48" s="10">
        <v>154</v>
      </c>
      <c r="G48" s="11">
        <f>Table26[[#This Row],[Fjöldi 
1. júní 2024]]-Table26[[#This Row],[Fjöldi 
1. des. 2023]]</f>
        <v>-4</v>
      </c>
      <c r="H48" s="12">
        <f>Table26[[#This Row],[Fjöldi 
1. júní 2024]]/Table26[[#This Row],[Fjöldi 
1. des. 2023]]-1</f>
        <v>-2.5316455696202556E-2</v>
      </c>
      <c r="I48" s="10"/>
    </row>
    <row r="49" spans="1:9" x14ac:dyDescent="0.2">
      <c r="A49" s="3" t="s">
        <v>88</v>
      </c>
      <c r="B49" s="9" t="s">
        <v>89</v>
      </c>
      <c r="C49" s="10">
        <v>4621</v>
      </c>
      <c r="D49" s="10">
        <v>5345</v>
      </c>
      <c r="E49" s="10">
        <v>5790</v>
      </c>
      <c r="F49" s="10">
        <v>5911</v>
      </c>
      <c r="G49" s="11">
        <f>Table26[[#This Row],[Fjöldi 
1. júní 2024]]-Table26[[#This Row],[Fjöldi 
1. des. 2023]]</f>
        <v>121</v>
      </c>
      <c r="H49" s="12">
        <f>Table26[[#This Row],[Fjöldi 
1. júní 2024]]/Table26[[#This Row],[Fjöldi 
1. des. 2023]]-1</f>
        <v>2.0898100172711542E-2</v>
      </c>
      <c r="I49" s="10"/>
    </row>
    <row r="50" spans="1:9" x14ac:dyDescent="0.2">
      <c r="A50" s="3">
        <v>5</v>
      </c>
      <c r="B50" s="9" t="s">
        <v>90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júní 2024]]-Table26[[#This Row],[Fjöldi 
1. des. 2023]]</f>
        <v>-1</v>
      </c>
      <c r="H50" s="12">
        <f>Table26[[#This Row],[Fjöldi 
1. júní 2024]]/Table26[[#This Row],[Fjöldi 
1. des. 2023]]-1</f>
        <v>-2.777777777777779E-2</v>
      </c>
      <c r="I50" s="10"/>
    </row>
    <row r="51" spans="1:9" x14ac:dyDescent="0.2">
      <c r="A51" s="3" t="s">
        <v>91</v>
      </c>
      <c r="B51" s="9" t="s">
        <v>92</v>
      </c>
      <c r="C51" s="10">
        <v>397</v>
      </c>
      <c r="D51" s="10">
        <v>363</v>
      </c>
      <c r="E51" s="10">
        <v>338</v>
      </c>
      <c r="F51" s="10">
        <v>326</v>
      </c>
      <c r="G51" s="11">
        <f>Table26[[#This Row],[Fjöldi 
1. júní 2024]]-Table26[[#This Row],[Fjöldi 
1. des. 2023]]</f>
        <v>-12</v>
      </c>
      <c r="H51" s="12">
        <f>Table26[[#This Row],[Fjöldi 
1. júní 2024]]/Table26[[#This Row],[Fjöldi 
1. des. 2023]]-1</f>
        <v>-3.5502958579881616E-2</v>
      </c>
      <c r="I51" s="10"/>
    </row>
    <row r="52" spans="1:9" x14ac:dyDescent="0.2">
      <c r="A52" s="3" t="s">
        <v>93</v>
      </c>
      <c r="B52" s="9" t="s">
        <v>94</v>
      </c>
      <c r="C52" s="10">
        <v>483</v>
      </c>
      <c r="D52" s="10">
        <v>549</v>
      </c>
      <c r="E52" s="10">
        <v>656</v>
      </c>
      <c r="F52" s="10">
        <v>721</v>
      </c>
      <c r="G52" s="11">
        <f>Table26[[#This Row],[Fjöldi 
1. júní 2024]]-Table26[[#This Row],[Fjöldi 
1. des. 2023]]</f>
        <v>65</v>
      </c>
      <c r="H52" s="12">
        <f>Table26[[#This Row],[Fjöldi 
1. júní 2024]]/Table26[[#This Row],[Fjöldi 
1. des. 2023]]-1</f>
        <v>9.9085365853658569E-2</v>
      </c>
      <c r="I52" s="10"/>
    </row>
    <row r="53" spans="1:9" x14ac:dyDescent="0.2">
      <c r="A53" s="3" t="s">
        <v>95</v>
      </c>
      <c r="B53" s="9" t="s">
        <v>96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júní 2024]]-Table26[[#This Row],[Fjöldi 
1. des. 2023]]</f>
        <v>0</v>
      </c>
      <c r="H53" s="12">
        <f>Table26[[#This Row],[Fjöldi 
1. júní 2024]]/Table26[[#This Row],[Fjöldi 
1. des. 2023]]-1</f>
        <v>0</v>
      </c>
      <c r="I53" s="10"/>
    </row>
    <row r="54" spans="1:9" x14ac:dyDescent="0.2">
      <c r="A54" s="3" t="s">
        <v>97</v>
      </c>
      <c r="B54" s="9" t="s">
        <v>98</v>
      </c>
      <c r="C54" s="10">
        <v>455</v>
      </c>
      <c r="D54" s="10">
        <v>442</v>
      </c>
      <c r="E54" s="10">
        <v>422</v>
      </c>
      <c r="F54" s="10">
        <v>412</v>
      </c>
      <c r="G54" s="11">
        <f>Table26[[#This Row],[Fjöldi 
1. júní 2024]]-Table26[[#This Row],[Fjöldi 
1. des. 2023]]</f>
        <v>-10</v>
      </c>
      <c r="H54" s="12">
        <f>Table26[[#This Row],[Fjöldi 
1. júní 2024]]/Table26[[#This Row],[Fjöldi 
1. des. 2023]]-1</f>
        <v>-2.3696682464454999E-2</v>
      </c>
      <c r="I54" s="10"/>
    </row>
    <row r="55" spans="1:9" x14ac:dyDescent="0.2">
      <c r="A55" s="3" t="s">
        <v>99</v>
      </c>
      <c r="B55" s="9" t="s">
        <v>100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júní 2024]]-Table26[[#This Row],[Fjöldi 
1. des. 2023]]</f>
        <v>-1</v>
      </c>
      <c r="H55" s="12">
        <f>Table26[[#This Row],[Fjöldi 
1. júní 2024]]/Table26[[#This Row],[Fjöldi 
1. des. 2023]]-1</f>
        <v>-0.33333333333333337</v>
      </c>
      <c r="I55" s="10"/>
    </row>
    <row r="56" spans="1:9" x14ac:dyDescent="0.2">
      <c r="A56" s="3" t="s">
        <v>101</v>
      </c>
      <c r="B56" s="9" t="s">
        <v>102</v>
      </c>
      <c r="C56" s="10">
        <v>22</v>
      </c>
      <c r="D56" s="10" t="s">
        <v>49</v>
      </c>
      <c r="E56" s="10" t="s">
        <v>49</v>
      </c>
      <c r="F56" s="10" t="s">
        <v>49</v>
      </c>
      <c r="G56" s="11" t="s">
        <v>49</v>
      </c>
      <c r="H56" s="12" t="s">
        <v>49</v>
      </c>
      <c r="I56" s="10"/>
    </row>
    <row r="57" spans="1:9" x14ac:dyDescent="0.2">
      <c r="A57" s="3" t="s">
        <v>103</v>
      </c>
      <c r="B57" s="9" t="s">
        <v>104</v>
      </c>
      <c r="C57" s="10">
        <v>593</v>
      </c>
      <c r="D57" s="10">
        <v>568</v>
      </c>
      <c r="E57" s="10">
        <v>538</v>
      </c>
      <c r="F57" s="10">
        <v>538</v>
      </c>
      <c r="G57" s="11">
        <f>Table26[[#This Row],[Fjöldi 
1. júní 2024]]-Table26[[#This Row],[Fjöldi 
1. des. 2023]]</f>
        <v>0</v>
      </c>
      <c r="H57" s="12">
        <f>Table26[[#This Row],[Fjöldi 
1. júní 2024]]/Table26[[#This Row],[Fjöldi 
1. des. 2023]]-1</f>
        <v>0</v>
      </c>
      <c r="I57" s="10"/>
    </row>
    <row r="58" spans="1:9" ht="15.6" customHeight="1" x14ac:dyDescent="0.2">
      <c r="A58" s="3" t="s">
        <v>105</v>
      </c>
      <c r="B58" s="9" t="s">
        <v>106</v>
      </c>
      <c r="C58" s="10">
        <v>125</v>
      </c>
      <c r="D58" s="10">
        <v>132</v>
      </c>
      <c r="E58" s="10">
        <v>162</v>
      </c>
      <c r="F58" s="10">
        <v>163</v>
      </c>
      <c r="G58" s="11">
        <f>Table26[[#This Row],[Fjöldi 
1. júní 2024]]-Table26[[#This Row],[Fjöldi 
1. des. 2023]]</f>
        <v>1</v>
      </c>
      <c r="H58" s="12">
        <f>Table26[[#This Row],[Fjöldi 
1. júní 2024]]/Table26[[#This Row],[Fjöldi 
1. des. 2023]]-1</f>
        <v>6.1728395061728669E-3</v>
      </c>
      <c r="I58" s="10"/>
    </row>
    <row r="59" spans="1:9" ht="15.6" customHeight="1" x14ac:dyDescent="0.2">
      <c r="A59" s="3" t="s">
        <v>107</v>
      </c>
      <c r="B59" s="9" t="s">
        <v>108</v>
      </c>
      <c r="C59" s="10">
        <v>212</v>
      </c>
      <c r="D59" s="10">
        <v>210</v>
      </c>
      <c r="E59" s="10">
        <v>203</v>
      </c>
      <c r="F59" s="10">
        <v>205</v>
      </c>
      <c r="G59" s="11">
        <f>Table26[[#This Row],[Fjöldi 
1. júní 2024]]-Table26[[#This Row],[Fjöldi 
1. des. 2023]]</f>
        <v>2</v>
      </c>
      <c r="H59" s="12">
        <f>Table26[[#This Row],[Fjöldi 
1. júní 2024]]/Table26[[#This Row],[Fjöldi 
1. des. 2023]]-1</f>
        <v>9.8522167487684609E-3</v>
      </c>
      <c r="I59" s="10"/>
    </row>
    <row r="60" spans="1:9" ht="15.6" customHeight="1" x14ac:dyDescent="0.2">
      <c r="A60" s="3" t="s">
        <v>109</v>
      </c>
      <c r="B60" s="9" t="s">
        <v>110</v>
      </c>
      <c r="C60" s="10">
        <v>641</v>
      </c>
      <c r="D60" s="10">
        <v>534</v>
      </c>
      <c r="E60" s="10">
        <v>477</v>
      </c>
      <c r="F60" s="10">
        <v>452</v>
      </c>
      <c r="G60" s="11">
        <f>Table26[[#This Row],[Fjöldi 
1. júní 2024]]-Table26[[#This Row],[Fjöldi 
1. des. 2023]]</f>
        <v>-25</v>
      </c>
      <c r="H60" s="12">
        <f>Table26[[#This Row],[Fjöldi 
1. júní 2024]]/Table26[[#This Row],[Fjöldi 
1. des. 2023]]-1</f>
        <v>-5.2410901467505266E-2</v>
      </c>
      <c r="I60" s="10"/>
    </row>
    <row r="61" spans="1:9" x14ac:dyDescent="0.2">
      <c r="A61" s="3">
        <v>1</v>
      </c>
      <c r="B61" s="2" t="s">
        <v>111</v>
      </c>
      <c r="C61" s="10">
        <v>229266</v>
      </c>
      <c r="D61" s="10">
        <v>227469</v>
      </c>
      <c r="E61" s="10">
        <v>225902</v>
      </c>
      <c r="F61" s="10">
        <v>225382</v>
      </c>
      <c r="G61" s="11">
        <f>Table26[[#This Row],[Fjöldi 
1. júní 2024]]-Table26[[#This Row],[Fjöldi 
1. des. 2023]]</f>
        <v>-520</v>
      </c>
      <c r="H61" s="12">
        <f>Table26[[#This Row],[Fjöldi 
1. júní 2024]]/Table26[[#This Row],[Fjöldi 
1. des. 2023]]-1</f>
        <v>-2.3018831174580479E-3</v>
      </c>
      <c r="I61" s="10"/>
    </row>
    <row r="62" spans="1:9" x14ac:dyDescent="0.2">
      <c r="A62" s="3">
        <v>9</v>
      </c>
      <c r="B62" s="2" t="s">
        <v>112</v>
      </c>
      <c r="C62" s="10">
        <v>60607</v>
      </c>
      <c r="D62" s="10">
        <v>71997</v>
      </c>
      <c r="E62" s="10">
        <v>82795</v>
      </c>
      <c r="F62" s="10">
        <v>87161</v>
      </c>
      <c r="G62" s="11">
        <f>F62-E62</f>
        <v>4366</v>
      </c>
      <c r="H62" s="12">
        <f>F62/E62-1</f>
        <v>5.2732652937979241E-2</v>
      </c>
      <c r="I62" s="18"/>
    </row>
    <row r="63" spans="1:9" x14ac:dyDescent="0.2">
      <c r="A63" s="3">
        <v>0</v>
      </c>
      <c r="B63" s="9" t="s">
        <v>113</v>
      </c>
      <c r="C63" s="10">
        <v>29137</v>
      </c>
      <c r="D63" s="10">
        <v>29811</v>
      </c>
      <c r="E63" s="10">
        <v>30557</v>
      </c>
      <c r="F63" s="10">
        <v>30792</v>
      </c>
      <c r="G63" s="11">
        <f>F63-E63</f>
        <v>235</v>
      </c>
      <c r="H63" s="12">
        <f>F63/E63-1</f>
        <v>7.6905455378473153E-3</v>
      </c>
    </row>
    <row r="64" spans="1:9" ht="15.75" x14ac:dyDescent="0.25">
      <c r="A64" s="4" t="s">
        <v>114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403131</v>
      </c>
      <c r="G64" s="14">
        <f>SUM(G6:G63)</f>
        <v>4533</v>
      </c>
      <c r="H64" s="15">
        <f>F64/E64-1</f>
        <v>1.1275950992885697E-2</v>
      </c>
    </row>
    <row r="65" spans="1:8" x14ac:dyDescent="0.2">
      <c r="A65" s="9" t="s">
        <v>115</v>
      </c>
      <c r="B65" s="9"/>
    </row>
    <row r="66" spans="1:8" x14ac:dyDescent="0.2">
      <c r="A66" s="9" t="s">
        <v>116</v>
      </c>
      <c r="B66" s="3"/>
    </row>
    <row r="67" spans="1:8" x14ac:dyDescent="0.2">
      <c r="B67" s="3"/>
    </row>
    <row r="68" spans="1:8" x14ac:dyDescent="0.2">
      <c r="B68" s="3"/>
    </row>
    <row r="69" spans="1:8" x14ac:dyDescent="0.2">
      <c r="B69" s="3"/>
      <c r="E69" s="2"/>
      <c r="F69" s="2"/>
      <c r="G69" s="19"/>
    </row>
    <row r="70" spans="1:8" x14ac:dyDescent="0.2">
      <c r="B70" s="3"/>
      <c r="E70" s="2"/>
      <c r="F70" s="2"/>
      <c r="G70" s="19"/>
    </row>
    <row r="71" spans="1:8" x14ac:dyDescent="0.2">
      <c r="B71" s="3"/>
      <c r="E71" s="2"/>
      <c r="F71" s="2"/>
      <c r="G71" s="19"/>
    </row>
    <row r="72" spans="1:8" x14ac:dyDescent="0.2">
      <c r="B72" s="3"/>
      <c r="E72" s="18"/>
      <c r="F72" s="18"/>
      <c r="G72" s="19"/>
    </row>
    <row r="73" spans="1:8" s="10" customFormat="1" x14ac:dyDescent="0.2">
      <c r="A73" s="3"/>
      <c r="B73" s="3"/>
      <c r="C73" s="16"/>
      <c r="D73" s="16"/>
      <c r="E73" s="2"/>
      <c r="F73" s="2"/>
      <c r="G73" s="19"/>
      <c r="H73" s="16"/>
    </row>
    <row r="74" spans="1:8" s="10" customFormat="1" x14ac:dyDescent="0.2">
      <c r="A74" s="3"/>
      <c r="B74" s="3"/>
      <c r="C74" s="16"/>
      <c r="D74" s="16"/>
      <c r="E74" s="16"/>
      <c r="F74" s="16"/>
      <c r="G74" s="3"/>
      <c r="H74" s="16"/>
    </row>
    <row r="75" spans="1:8" s="10" customFormat="1" x14ac:dyDescent="0.2">
      <c r="A75" s="3"/>
      <c r="B75" s="3"/>
      <c r="C75" s="16"/>
      <c r="D75" s="16"/>
      <c r="E75" s="16"/>
      <c r="F75" s="16"/>
      <c r="G75" s="3"/>
      <c r="H75" s="16"/>
    </row>
    <row r="76" spans="1:8" x14ac:dyDescent="0.2">
      <c r="B76" s="3"/>
    </row>
    <row r="77" spans="1:8" x14ac:dyDescent="0.2">
      <c r="B77" s="3"/>
    </row>
    <row r="78" spans="1:8" x14ac:dyDescent="0.2">
      <c r="B78" s="3"/>
    </row>
    <row r="79" spans="1:8" x14ac:dyDescent="0.2">
      <c r="B79" s="3"/>
    </row>
    <row r="80" spans="1:8" x14ac:dyDescent="0.2">
      <c r="B80" s="3"/>
    </row>
  </sheetData>
  <phoneticPr fontId="5" type="noConversion"/>
  <conditionalFormatting sqref="A64:H64">
    <cfRule type="expression" dxfId="7" priority="2">
      <formula>"MOD(ROW(),2)=1"</formula>
    </cfRule>
  </conditionalFormatting>
  <conditionalFormatting sqref="E62:E63">
    <cfRule type="expression" dxfId="6" priority="1">
      <formula>"MOD(ROW(),2)=1"</formula>
    </cfRule>
  </conditionalFormatting>
  <conditionalFormatting sqref="G6:H26 G28:H64">
    <cfRule type="cellIs" dxfId="5" priority="29" operator="lessThan">
      <formula>0</formula>
    </cfRule>
  </conditionalFormatting>
  <conditionalFormatting sqref="G6:I22 A6:D57 G8:H26 G28:H61 A59:D59 A61:D63">
    <cfRule type="expression" dxfId="4" priority="3">
      <formula>"MOD(ROW(),2)=1"</formula>
    </cfRule>
  </conditionalFormatting>
  <conditionalFormatting sqref="I23:I57 G28:H63">
    <cfRule type="expression" dxfId="3" priority="28">
      <formula>"MOD(ROW(),2)=1"</formula>
    </cfRule>
  </conditionalFormatting>
  <conditionalFormatting sqref="I39">
    <cfRule type="cellIs" dxfId="2" priority="21" operator="lessThan">
      <formula>0</formula>
    </cfRule>
  </conditionalFormatting>
  <conditionalFormatting sqref="I59 I61">
    <cfRule type="expression" dxfId="1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FB8FD-CA84-4500-919E-10C4CE9668C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e491b4c-21e0-4ad2-a6a6-d5ec7b74d6e6"/>
    <ds:schemaRef ds:uri="0f55361a-f833-4a43-8605-93890fbeb09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2024-06-03T13:18:11Z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