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943D3450-C657-429D-86ED-83D7B0DD2337}" xr6:coauthVersionLast="47" xr6:coauthVersionMax="47" xr10:uidLastSave="{00000000-0000-0000-0000-000000000000}"/>
  <bookViews>
    <workbookView xWindow="38280" yWindow="1215" windowWidth="38640" windowHeight="21120" xr2:uid="{00000000-000D-0000-FFFF-FFFF00000000}"/>
  </bookViews>
  <sheets>
    <sheet name="Íbúar eftir sveitarfélögum" sheetId="3" r:id="rId1"/>
  </sheets>
  <definedNames>
    <definedName name="_xlnm._FilterDatabase" localSheetId="0" hidden="1">'Íbúar eftir sveitarfélögum'!$A$5:$K$59</definedName>
    <definedName name="_xlnm.Print_Titles" localSheetId="0">'Íbúar eftir sveitarfélögum'!$5:$5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3" l="1"/>
  <c r="J16" i="3"/>
  <c r="J17" i="3"/>
  <c r="J18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61" i="3"/>
  <c r="K57" i="3"/>
  <c r="K58" i="3"/>
  <c r="K59" i="3"/>
  <c r="K56" i="3"/>
  <c r="K45" i="3"/>
  <c r="K46" i="3"/>
  <c r="K47" i="3"/>
  <c r="K48" i="3"/>
  <c r="K49" i="3"/>
  <c r="K50" i="3"/>
  <c r="K51" i="3"/>
  <c r="K52" i="3"/>
  <c r="K53" i="3"/>
  <c r="K54" i="3"/>
  <c r="K44" i="3"/>
  <c r="K40" i="3"/>
  <c r="K41" i="3"/>
  <c r="K42" i="3"/>
  <c r="K39" i="3"/>
  <c r="K31" i="3"/>
  <c r="K32" i="3"/>
  <c r="K33" i="3"/>
  <c r="K34" i="3"/>
  <c r="K35" i="3"/>
  <c r="K36" i="3"/>
  <c r="K37" i="3"/>
  <c r="K30" i="3"/>
  <c r="K21" i="3"/>
  <c r="K22" i="3"/>
  <c r="K23" i="3"/>
  <c r="K24" i="3"/>
  <c r="K25" i="3"/>
  <c r="K26" i="3"/>
  <c r="K27" i="3"/>
  <c r="K28" i="3"/>
  <c r="K20" i="3"/>
  <c r="K16" i="3"/>
  <c r="K17" i="3"/>
  <c r="K18" i="3"/>
  <c r="K15" i="3"/>
  <c r="K8" i="3"/>
  <c r="K9" i="3"/>
  <c r="K10" i="3"/>
  <c r="K11" i="3"/>
  <c r="K12" i="3"/>
  <c r="K13" i="3"/>
  <c r="K7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61" i="3"/>
  <c r="J57" i="3"/>
  <c r="J58" i="3"/>
  <c r="J59" i="3"/>
  <c r="J56" i="3"/>
  <c r="J45" i="3"/>
  <c r="J46" i="3"/>
  <c r="J47" i="3"/>
  <c r="J48" i="3"/>
  <c r="J49" i="3"/>
  <c r="J50" i="3"/>
  <c r="J51" i="3"/>
  <c r="J52" i="3"/>
  <c r="J53" i="3"/>
  <c r="J54" i="3"/>
  <c r="J44" i="3"/>
  <c r="J40" i="3"/>
  <c r="J41" i="3"/>
  <c r="J42" i="3"/>
  <c r="J39" i="3"/>
  <c r="J31" i="3"/>
  <c r="J32" i="3"/>
  <c r="J33" i="3"/>
  <c r="J34" i="3"/>
  <c r="J35" i="3"/>
  <c r="J36" i="3"/>
  <c r="J37" i="3"/>
  <c r="J30" i="3"/>
  <c r="J21" i="3"/>
  <c r="J22" i="3"/>
  <c r="J23" i="3"/>
  <c r="J24" i="3"/>
  <c r="J25" i="3"/>
  <c r="J26" i="3"/>
  <c r="J27" i="3"/>
  <c r="J28" i="3"/>
  <c r="J20" i="3"/>
  <c r="J9" i="3"/>
  <c r="J10" i="3"/>
  <c r="J11" i="3"/>
  <c r="J12" i="3"/>
  <c r="J13" i="3"/>
  <c r="J8" i="3"/>
  <c r="J7" i="3"/>
  <c r="E19" i="3" l="1"/>
  <c r="I19" i="3" l="1"/>
  <c r="I14" i="3" l="1"/>
  <c r="I55" i="3" s="1"/>
  <c r="I38" i="3" s="1"/>
  <c r="I43" i="3" l="1"/>
  <c r="H14" i="3"/>
  <c r="H55" i="3" s="1"/>
  <c r="J55" i="3" s="1"/>
  <c r="K14" i="3" l="1"/>
  <c r="J14" i="3"/>
  <c r="H38" i="3"/>
  <c r="H19" i="3" s="1"/>
  <c r="H43" i="3" s="1"/>
  <c r="K43" i="3" s="1"/>
  <c r="K38" i="3"/>
  <c r="K55" i="3"/>
  <c r="J38" i="3" l="1"/>
  <c r="J43" i="3"/>
  <c r="J19" i="3"/>
  <c r="K19" i="3"/>
  <c r="G14" i="3" l="1"/>
  <c r="G55" i="3"/>
  <c r="F14" i="3"/>
  <c r="F55" i="3"/>
  <c r="F38" i="3" s="1"/>
  <c r="F19" i="3" s="1"/>
  <c r="F43" i="3" s="1"/>
  <c r="E14" i="3"/>
  <c r="E55" i="3"/>
  <c r="E38" i="3" s="1"/>
  <c r="E43" i="3" s="1"/>
  <c r="D14" i="3"/>
  <c r="D55" i="3"/>
  <c r="C14" i="3"/>
  <c r="C55" i="3"/>
  <c r="C38" i="3" s="1"/>
  <c r="C19" i="3" s="1"/>
  <c r="C43" i="3" s="1"/>
  <c r="D38" i="3" l="1"/>
  <c r="D19" i="3" s="1"/>
  <c r="D43" i="3" s="1"/>
  <c r="G38" i="3"/>
  <c r="G19" i="3" s="1"/>
  <c r="G43" i="3" s="1"/>
  <c r="I6" i="3"/>
  <c r="I29" i="3"/>
  <c r="K29" i="3" s="1"/>
  <c r="I60" i="3"/>
  <c r="I77" i="3" s="1"/>
  <c r="K77" i="3" s="1"/>
  <c r="H6" i="3"/>
  <c r="K6" i="3" s="1"/>
  <c r="H29" i="3"/>
  <c r="H60" i="3"/>
  <c r="H77" i="3" s="1"/>
  <c r="J6" i="3"/>
  <c r="J29" i="3" l="1"/>
  <c r="J60" i="3"/>
  <c r="J77" i="3" s="1"/>
  <c r="K60" i="3"/>
  <c r="F6" i="3"/>
  <c r="F29" i="3"/>
  <c r="F60" i="3"/>
  <c r="F77" i="3"/>
  <c r="C6" i="3"/>
  <c r="C29" i="3"/>
  <c r="C60" i="3"/>
  <c r="C77" i="3"/>
  <c r="E6" i="3"/>
  <c r="E29" i="3"/>
  <c r="E60" i="3"/>
  <c r="E77" i="3"/>
  <c r="G6" i="3"/>
  <c r="G29" i="3"/>
  <c r="G60" i="3"/>
  <c r="G77" i="3"/>
  <c r="D6" i="3"/>
  <c r="D29" i="3"/>
  <c r="D60" i="3"/>
  <c r="D77" i="3"/>
</calcChain>
</file>

<file path=xl/sharedStrings.xml><?xml version="1.0" encoding="utf-8"?>
<sst xmlns="http://schemas.openxmlformats.org/spreadsheetml/2006/main" count="86" uniqueCount="86">
  <si>
    <t>Sveitarfélagsnúmer</t>
  </si>
  <si>
    <t>Sveitarfélag</t>
  </si>
  <si>
    <t>Fjöldi 
1. des. 2019</t>
  </si>
  <si>
    <t>Fjöldi 
1. des. 2020</t>
  </si>
  <si>
    <t>Fjöldi 
1. des. 2021</t>
  </si>
  <si>
    <t>Fjöldi 
1. des. 2022</t>
  </si>
  <si>
    <t>Fjöldi 
1. des. 2023</t>
  </si>
  <si>
    <t>í %</t>
  </si>
  <si>
    <t>Höfuðborgarsvæðið</t>
  </si>
  <si>
    <t>0000</t>
  </si>
  <si>
    <t>Reykjavíkurborg</t>
  </si>
  <si>
    <t>Kópavogsbær</t>
  </si>
  <si>
    <t>Seltjarnarnesbær</t>
  </si>
  <si>
    <t>Garðabær</t>
  </si>
  <si>
    <t>Hafnarfjarðarkaupstaður</t>
  </si>
  <si>
    <t>Mosfellsbær</t>
  </si>
  <si>
    <t>Kjósarhreppur</t>
  </si>
  <si>
    <t xml:space="preserve">Suðurnes </t>
  </si>
  <si>
    <t>Reykjanesbær</t>
  </si>
  <si>
    <t>Grindavíkurbær</t>
  </si>
  <si>
    <t>Sveitarfélagið Vogar</t>
  </si>
  <si>
    <t>Suðurnesjabær</t>
  </si>
  <si>
    <t>Vesturland</t>
  </si>
  <si>
    <t>Akraneskaupstaður</t>
  </si>
  <si>
    <t>Skorradalshreppur</t>
  </si>
  <si>
    <t>Hvalfjarðarsveit</t>
  </si>
  <si>
    <t>Borgarbyggð</t>
  </si>
  <si>
    <t>Grundarfjarðarbær</t>
  </si>
  <si>
    <t>Eyja- og Miklaholtshreppur</t>
  </si>
  <si>
    <t>Snæfellsbær</t>
  </si>
  <si>
    <t>Stykkishólmsbær</t>
  </si>
  <si>
    <t>Dalabyggð</t>
  </si>
  <si>
    <t xml:space="preserve">Vestfirðir </t>
  </si>
  <si>
    <t>Bolungarvíkurkaupstaður</t>
  </si>
  <si>
    <t>Ísafjarðarbær</t>
  </si>
  <si>
    <t>Reykhólahreppur</t>
  </si>
  <si>
    <t>Súðavíkurhreppur</t>
  </si>
  <si>
    <t>Árneshreppur</t>
  </si>
  <si>
    <t>Kaldrananeshreppur</t>
  </si>
  <si>
    <t>Strandabyggð</t>
  </si>
  <si>
    <t>Norðurland vestra</t>
  </si>
  <si>
    <t>Húnaþing vestra</t>
  </si>
  <si>
    <t>Sveitarfélagið Skagaströnd</t>
  </si>
  <si>
    <t>Húnabyggð</t>
  </si>
  <si>
    <t>Skagafjörður</t>
  </si>
  <si>
    <t>Norðurland eystra</t>
  </si>
  <si>
    <t>Akureyrarbær</t>
  </si>
  <si>
    <t>Norðurþing</t>
  </si>
  <si>
    <t>Fjallabyggð</t>
  </si>
  <si>
    <t>Dalvíkurbyggð</t>
  </si>
  <si>
    <t>Eyjafjarðarsveit</t>
  </si>
  <si>
    <t>Hörgársveit</t>
  </si>
  <si>
    <t>Svalbarðsstrandarhreppur</t>
  </si>
  <si>
    <t>Grýtubakkahreppur</t>
  </si>
  <si>
    <t>Tjörneshreppur</t>
  </si>
  <si>
    <t>Þingeyjarsveit</t>
  </si>
  <si>
    <t>Langanesbyggð</t>
  </si>
  <si>
    <t>Austurland</t>
  </si>
  <si>
    <t>Fjarðabyggð</t>
  </si>
  <si>
    <t>Múlaþing</t>
  </si>
  <si>
    <t>Vopnafjarðarhreppur</t>
  </si>
  <si>
    <t>Fljótsdalshreppur</t>
  </si>
  <si>
    <t>Suðurland</t>
  </si>
  <si>
    <t>Vestmannaeyjabær</t>
  </si>
  <si>
    <t>Sveitarfélagið Árborg</t>
  </si>
  <si>
    <t>Sveitarfélagið Hornafjörður</t>
  </si>
  <si>
    <t>Mýrdalshreppur</t>
  </si>
  <si>
    <t>Skaftárhreppur</t>
  </si>
  <si>
    <t>Ásahreppur</t>
  </si>
  <si>
    <t>Rangárþing eystra</t>
  </si>
  <si>
    <t>Rangárþing ytra</t>
  </si>
  <si>
    <t>Hrunamannahreppur</t>
  </si>
  <si>
    <t>Hveragerðisbær</t>
  </si>
  <si>
    <t>Sveitarfélagið Ölfus</t>
  </si>
  <si>
    <t>Grímsnes- og Grafningshreppur</t>
  </si>
  <si>
    <t>Skeiða- og Gnúpverjahreppur</t>
  </si>
  <si>
    <t>Bláskógabyggð</t>
  </si>
  <si>
    <t>Flóahreppur</t>
  </si>
  <si>
    <t>Samtals</t>
  </si>
  <si>
    <t>Þessar tölur eru keyrðar úr grunnum Þjóðskrár og byggja á skráningu einstaklinga eftir sveitarfélögum (húskóða).</t>
  </si>
  <si>
    <t>Fjöldi 
1. des. 2024</t>
  </si>
  <si>
    <t>Vesturbyggð</t>
  </si>
  <si>
    <t>Fjöldi íbúa eftir sveitarfélögum 1. júní 2025 (og samanburður við íbúatölur 1. desember 2019-2024)</t>
  </si>
  <si>
    <t>Þjóðskrá 10. júní 2025</t>
  </si>
  <si>
    <t>Fjöldi 
1. júní 2025</t>
  </si>
  <si>
    <t>Breyting 1. des. 2024
- 1. júní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</si>
</sst>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rgb="FF44444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49" fontId="5" fillId="3" borderId="2" xfId="0" applyNumberFormat="1" applyFont="1" applyFill="1" applyBorder="1" applyAlignment="1">
      <alignment horizontal="right" wrapText="1"/>
    </xf>
    <xf numFmtId="0" fontId="5" fillId="3" borderId="0" xfId="0" applyFont="1" applyFill="1" applyAlignment="1">
      <alignment horizontal="left" vertical="top"/>
    </xf>
    <xf numFmtId="0" fontId="9" fillId="0" borderId="0" xfId="0" applyFont="1" applyAlignment="1">
      <alignment horizontal="left"/>
    </xf>
    <xf numFmtId="49" fontId="5" fillId="3" borderId="2" xfId="0" applyNumberFormat="1" applyFont="1" applyFill="1" applyBorder="1" applyAlignment="1">
      <alignment horizontal="center" wrapText="1"/>
    </xf>
    <xf numFmtId="0" fontId="10" fillId="0" borderId="0" xfId="0" quotePrefix="1" applyFont="1"/>
    <xf numFmtId="164" fontId="4" fillId="0" borderId="3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/>
    </xf>
    <xf numFmtId="3" fontId="1" fillId="0" borderId="0" xfId="0" applyNumberFormat="1" applyFont="1"/>
    <xf numFmtId="3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right"/>
    </xf>
    <xf numFmtId="164" fontId="4" fillId="2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3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border outline="0">
        <top style="thin">
          <color indexed="64"/>
        </top>
        <bottom style="double">
          <color indexed="64"/>
        </bottom>
      </border>
    </dxf>
  </dxfs>
  <tableStyles count="0" defaultTableStyle="TableStyleMedium2" defaultPivotStyle="PivotStyleLight16"/>
  <colors>
    <mruColors>
      <color rgb="FF0203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0</xdr:col>
      <xdr:colOff>1728107</xdr:colOff>
      <xdr:row>3</xdr:row>
      <xdr:rowOff>143963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D2EB6A-67EF-E0A3-02EB-C18469FE0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60071" cy="6474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A3542C-D84E-49AB-8ABA-3662C24FB69A}" name="Table2" displayName="Table2" ref="A5:K77" tableBorderDxfId="36">
  <tableColumns count="11">
    <tableColumn id="1" xr3:uid="{66CF74A5-7B06-4020-B570-B1BC532DA58A}" name="Sveitarfélagsnúmer" totalsRowLabel="Total"/>
    <tableColumn id="2" xr3:uid="{ED6D35A6-2480-4FCF-81AC-55A298B9FFEA}" name="Sveitarfélag"/>
    <tableColumn id="3" xr3:uid="{12EB6A9B-F350-46C8-A1BE-A1A1CFE9FEA7}" name="Fjöldi _x000a_1. des. 2019"/>
    <tableColumn id="4" xr3:uid="{DDCC0617-50CF-4CCD-8F04-1B15B6AC339F}" name="Fjöldi _x000a_1. des. 2020"/>
    <tableColumn id="5" xr3:uid="{7F8BD82D-9B06-4F84-8B18-017B893F5C5A}" name="Fjöldi _x000a_1. des. 2021"/>
    <tableColumn id="6" xr3:uid="{7724B61C-1526-4195-B8A9-281AD263D673}" name="Fjöldi _x000a_1. des. 2022" dataDxfId="35"/>
    <tableColumn id="9" xr3:uid="{090557DC-6C1E-4D16-BE66-909A9CA6422A}" name="Fjöldi _x000a_1. des. 2023" dataDxfId="34"/>
    <tableColumn id="10" xr3:uid="{C36E3786-3B2C-492A-9894-7885DEE0CAC3}" name="Fjöldi _x000a_1. des. 2024" dataDxfId="33"/>
    <tableColumn id="11" xr3:uid="{EB87AF90-E674-49E9-85F6-3F90A92F1F31}" name="Fjöldi _x000a_1. júní 2025" dataDxfId="32"/>
    <tableColumn id="7" xr3:uid="{27BE3BA6-6E58-4F54-9C72-52B47DFE137B}" name="Breyting 1. des. 2024_x000a_- 1. júní 2025"/>
    <tableColumn id="8" xr3:uid="{F19698FF-35A5-4CE5-85CD-8E0E44CA5D1A}" name="í %" totalsRowFunction="sum" totalsRowDxfId="31">
      <calculatedColumnFormula>H6/G6-1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CF42-49F5-4E6A-9D27-1FB1F872E7A1}">
  <sheetPr>
    <pageSetUpPr fitToPage="1"/>
  </sheetPr>
  <dimension ref="A1:R97"/>
  <sheetViews>
    <sheetView tabSelected="1" zoomScale="70" zoomScaleNormal="70" workbookViewId="0">
      <pane xSplit="1" topLeftCell="B1" activePane="topRight" state="frozen"/>
      <selection pane="topRight" activeCell="O54" sqref="O54"/>
    </sheetView>
  </sheetViews>
  <sheetFormatPr defaultColWidth="9.140625" defaultRowHeight="14.25" x14ac:dyDescent="0.2"/>
  <cols>
    <col min="1" max="1" width="31.7109375" style="5" customWidth="1"/>
    <col min="2" max="2" width="45.140625" style="5" bestFit="1" customWidth="1"/>
    <col min="3" max="4" width="18.85546875" style="12" customWidth="1"/>
    <col min="5" max="9" width="18.85546875" style="13" customWidth="1"/>
    <col min="10" max="10" width="25.85546875" style="14" bestFit="1" customWidth="1"/>
    <col min="11" max="11" width="10.28515625" style="13" bestFit="1" customWidth="1"/>
    <col min="12" max="16384" width="9.140625" style="5"/>
  </cols>
  <sheetData>
    <row r="1" spans="1:18" x14ac:dyDescent="0.2">
      <c r="A1" s="1"/>
      <c r="C1" s="2"/>
      <c r="D1" s="2"/>
      <c r="E1" s="3"/>
      <c r="F1" s="3"/>
      <c r="G1" s="3"/>
      <c r="H1" s="3"/>
      <c r="I1" s="3"/>
      <c r="J1" s="4"/>
      <c r="K1" s="3"/>
    </row>
    <row r="2" spans="1:18" ht="18" x14ac:dyDescent="0.25">
      <c r="B2" s="15" t="s">
        <v>82</v>
      </c>
      <c r="C2" s="2"/>
      <c r="D2" s="2"/>
      <c r="E2" s="3"/>
      <c r="F2" s="3"/>
      <c r="G2" s="3"/>
      <c r="H2" s="3"/>
      <c r="I2" s="3"/>
      <c r="J2" s="4"/>
      <c r="K2" s="3"/>
    </row>
    <row r="3" spans="1:18" x14ac:dyDescent="0.2">
      <c r="A3" s="1"/>
      <c r="B3" s="16" t="s">
        <v>83</v>
      </c>
      <c r="C3" s="2"/>
      <c r="D3" s="2"/>
      <c r="E3" s="3"/>
      <c r="F3" s="3"/>
      <c r="G3" s="3"/>
      <c r="H3" s="3"/>
      <c r="I3" s="3"/>
      <c r="J3" s="4"/>
      <c r="K3" s="3"/>
    </row>
    <row r="4" spans="1:18" x14ac:dyDescent="0.2">
      <c r="A4" s="1"/>
      <c r="B4" s="1"/>
      <c r="C4" s="2"/>
      <c r="D4" s="2"/>
      <c r="E4" s="3"/>
      <c r="F4" s="3"/>
      <c r="G4" s="3"/>
      <c r="H4" s="3"/>
      <c r="I4" s="3"/>
      <c r="J4" s="4"/>
      <c r="K4" s="3"/>
    </row>
    <row r="5" spans="1:18" ht="31.5" x14ac:dyDescent="0.25">
      <c r="A5" s="30" t="s">
        <v>0</v>
      </c>
      <c r="B5" s="30" t="s">
        <v>1</v>
      </c>
      <c r="C5" s="29" t="s">
        <v>2</v>
      </c>
      <c r="D5" s="29" t="s">
        <v>3</v>
      </c>
      <c r="E5" s="29" t="s">
        <v>4</v>
      </c>
      <c r="F5" s="29" t="s">
        <v>5</v>
      </c>
      <c r="G5" s="29" t="s">
        <v>6</v>
      </c>
      <c r="H5" s="29" t="s">
        <v>80</v>
      </c>
      <c r="I5" s="29" t="s">
        <v>84</v>
      </c>
      <c r="J5" s="32" t="s">
        <v>85</v>
      </c>
      <c r="K5" s="32" t="s">
        <v>7</v>
      </c>
    </row>
    <row r="6" spans="1:18" ht="22.5" customHeight="1" x14ac:dyDescent="0.25">
      <c r="A6" s="7" t="s">
        <v>8</v>
      </c>
      <c r="B6" s="8"/>
      <c r="C6" s="9">
        <f>SUM(C7:C13)</f>
        <v>233027</v>
      </c>
      <c r="D6" s="9">
        <f>SUM(D7:D13)</f>
        <v>236363</v>
      </c>
      <c r="E6" s="9">
        <f>SUM(E7:E13)</f>
        <v>240810</v>
      </c>
      <c r="F6" s="9">
        <f>SUM(F7:F13)</f>
        <v>247123</v>
      </c>
      <c r="G6" s="9">
        <f>SUM(G7:G13)</f>
        <v>253706</v>
      </c>
      <c r="H6" s="9">
        <f>SUM(H7:H13)</f>
        <v>259526</v>
      </c>
      <c r="I6" s="9">
        <f>SUM(I7:I13)</f>
        <v>260906</v>
      </c>
      <c r="J6" s="10">
        <f>Table2[[#This Row],[Fjöldi 
1. júní 2025]]-Table2[[#This Row],[Fjöldi 
1. des. 2024]]</f>
        <v>1380</v>
      </c>
      <c r="K6" s="11">
        <f>I6/H6-1</f>
        <v>5.3173863119686526E-3</v>
      </c>
    </row>
    <row r="7" spans="1:18" ht="15.75" x14ac:dyDescent="0.25">
      <c r="A7" s="35" t="s">
        <v>9</v>
      </c>
      <c r="B7" s="17" t="s">
        <v>10</v>
      </c>
      <c r="C7" s="12">
        <v>131146</v>
      </c>
      <c r="D7" s="12">
        <v>133181</v>
      </c>
      <c r="E7" s="12">
        <v>135681</v>
      </c>
      <c r="F7" s="12">
        <v>139582</v>
      </c>
      <c r="G7" s="12">
        <v>143383</v>
      </c>
      <c r="H7" s="12">
        <v>145931</v>
      </c>
      <c r="I7" s="12">
        <v>146329</v>
      </c>
      <c r="J7" s="18">
        <f>Table2[[#This Row],[Fjöldi 
1. júní 2025]]-Table2[[#This Row],[Fjöldi 
1. des. 2024]]</f>
        <v>398</v>
      </c>
      <c r="K7" s="19">
        <f>I7/H7-1</f>
        <v>2.7273163344321283E-3</v>
      </c>
    </row>
    <row r="8" spans="1:18" ht="15.75" x14ac:dyDescent="0.25">
      <c r="A8" s="40">
        <v>1000</v>
      </c>
      <c r="B8" s="41" t="s">
        <v>11</v>
      </c>
      <c r="C8" s="42">
        <v>37936</v>
      </c>
      <c r="D8" s="42">
        <v>38209</v>
      </c>
      <c r="E8" s="42">
        <v>38987</v>
      </c>
      <c r="F8" s="42">
        <v>39797</v>
      </c>
      <c r="G8" s="42">
        <v>40570</v>
      </c>
      <c r="H8" s="42">
        <v>41351</v>
      </c>
      <c r="I8" s="42">
        <v>41482</v>
      </c>
      <c r="J8" s="37">
        <f>Table2[[#This Row],[Fjöldi 
1. júní 2025]]-Table2[[#This Row],[Fjöldi 
1. des. 2024]]</f>
        <v>131</v>
      </c>
      <c r="K8" s="38">
        <f>I8/H8-1</f>
        <v>3.1680007738628113E-3</v>
      </c>
    </row>
    <row r="9" spans="1:18" ht="15.75" x14ac:dyDescent="0.25">
      <c r="A9" s="14">
        <v>1100</v>
      </c>
      <c r="B9" s="17" t="s">
        <v>12</v>
      </c>
      <c r="C9" s="12">
        <v>4719</v>
      </c>
      <c r="D9" s="12">
        <v>4744</v>
      </c>
      <c r="E9" s="12">
        <v>4728</v>
      </c>
      <c r="F9" s="12">
        <v>4668</v>
      </c>
      <c r="G9" s="12">
        <v>4711</v>
      </c>
      <c r="H9" s="12">
        <v>4719</v>
      </c>
      <c r="I9" s="12">
        <v>4775</v>
      </c>
      <c r="J9" s="18">
        <f>Table2[[#This Row],[Fjöldi 
1. júní 2025]]-Table2[[#This Row],[Fjöldi 
1. des. 2024]]</f>
        <v>56</v>
      </c>
      <c r="K9" s="19">
        <f>I9/H9-1</f>
        <v>1.1866920957830152E-2</v>
      </c>
    </row>
    <row r="10" spans="1:18" ht="15.75" x14ac:dyDescent="0.25">
      <c r="A10" s="40">
        <v>1300</v>
      </c>
      <c r="B10" s="41" t="s">
        <v>13</v>
      </c>
      <c r="C10" s="42">
        <v>16924</v>
      </c>
      <c r="D10" s="42">
        <v>17668</v>
      </c>
      <c r="E10" s="42">
        <v>18404</v>
      </c>
      <c r="F10" s="42">
        <v>18867</v>
      </c>
      <c r="G10" s="42">
        <v>19494</v>
      </c>
      <c r="H10" s="42">
        <v>20531</v>
      </c>
      <c r="I10" s="42">
        <v>20841</v>
      </c>
      <c r="J10" s="37">
        <f>Table2[[#This Row],[Fjöldi 
1. júní 2025]]-Table2[[#This Row],[Fjöldi 
1. des. 2024]]</f>
        <v>310</v>
      </c>
      <c r="K10" s="38">
        <f>I10/H10-1</f>
        <v>1.5099118406312506E-2</v>
      </c>
    </row>
    <row r="11" spans="1:18" ht="15.75" x14ac:dyDescent="0.25">
      <c r="A11" s="14">
        <v>1400</v>
      </c>
      <c r="B11" s="17" t="s">
        <v>14</v>
      </c>
      <c r="C11" s="12">
        <v>29986</v>
      </c>
      <c r="D11" s="12">
        <v>29752</v>
      </c>
      <c r="E11" s="12">
        <v>29742</v>
      </c>
      <c r="F11" s="12">
        <v>30505</v>
      </c>
      <c r="G11" s="12">
        <v>31503</v>
      </c>
      <c r="H11" s="12">
        <v>32555</v>
      </c>
      <c r="I11" s="12">
        <v>32979</v>
      </c>
      <c r="J11" s="18">
        <f>Table2[[#This Row],[Fjöldi 
1. júní 2025]]-Table2[[#This Row],[Fjöldi 
1. des. 2024]]</f>
        <v>424</v>
      </c>
      <c r="K11" s="19">
        <f>I11/H11-1</f>
        <v>1.3024113039471708E-2</v>
      </c>
    </row>
    <row r="12" spans="1:18" ht="15.75" x14ac:dyDescent="0.25">
      <c r="A12" s="14">
        <v>1604</v>
      </c>
      <c r="B12" s="17" t="s">
        <v>15</v>
      </c>
      <c r="C12" s="12">
        <v>12069</v>
      </c>
      <c r="D12" s="12">
        <v>12562</v>
      </c>
      <c r="E12" s="12">
        <v>13023</v>
      </c>
      <c r="F12" s="12">
        <v>13418</v>
      </c>
      <c r="G12" s="12">
        <v>13768</v>
      </c>
      <c r="H12" s="12">
        <v>14132</v>
      </c>
      <c r="I12" s="12">
        <v>14187</v>
      </c>
      <c r="J12" s="18">
        <f>Table2[[#This Row],[Fjöldi 
1. júní 2025]]-Table2[[#This Row],[Fjöldi 
1. des. 2024]]</f>
        <v>55</v>
      </c>
      <c r="K12" s="19">
        <f>I12/H12-1</f>
        <v>3.8918765921314158E-3</v>
      </c>
    </row>
    <row r="13" spans="1:18" ht="15.75" x14ac:dyDescent="0.25">
      <c r="A13" s="14">
        <v>1606</v>
      </c>
      <c r="B13" s="17" t="s">
        <v>16</v>
      </c>
      <c r="C13" s="12">
        <v>247</v>
      </c>
      <c r="D13" s="12">
        <v>247</v>
      </c>
      <c r="E13" s="12">
        <v>245</v>
      </c>
      <c r="F13" s="12">
        <v>286</v>
      </c>
      <c r="G13" s="12">
        <v>277</v>
      </c>
      <c r="H13" s="12">
        <v>307</v>
      </c>
      <c r="I13" s="12">
        <v>313</v>
      </c>
      <c r="J13" s="18">
        <f>Table2[[#This Row],[Fjöldi 
1. júní 2025]]-Table2[[#This Row],[Fjöldi 
1. des. 2024]]</f>
        <v>6</v>
      </c>
      <c r="K13" s="19">
        <f>I13/H13-1</f>
        <v>1.9543973941368087E-2</v>
      </c>
    </row>
    <row r="14" spans="1:18" ht="18.75" customHeight="1" x14ac:dyDescent="0.25">
      <c r="A14" s="20" t="s">
        <v>17</v>
      </c>
      <c r="B14" s="21"/>
      <c r="C14" s="22">
        <f>SUM(C15:C18)</f>
        <v>27825</v>
      </c>
      <c r="D14" s="22">
        <f>SUM(D15:D18)</f>
        <v>28191</v>
      </c>
      <c r="E14" s="22">
        <f>SUM(E15:E18)</f>
        <v>29052</v>
      </c>
      <c r="F14" s="22">
        <f>SUM(F15:F18)</f>
        <v>30962</v>
      </c>
      <c r="G14" s="22">
        <f>SUM(G15:G18)</f>
        <v>32613</v>
      </c>
      <c r="H14" s="22">
        <f>SUM(H15:H18)</f>
        <v>31732</v>
      </c>
      <c r="I14" s="22">
        <f>SUM(I15:I18)</f>
        <v>31551</v>
      </c>
      <c r="J14" s="23">
        <f>Table2[[#This Row],[Fjöldi 
1. júní 2025]]-Table2[[#This Row],[Fjöldi 
1. des. 2024]]</f>
        <v>-181</v>
      </c>
      <c r="K14" s="11">
        <f>I14/H14-1</f>
        <v>-5.7040211773603522E-3</v>
      </c>
    </row>
    <row r="15" spans="1:18" ht="15.75" x14ac:dyDescent="0.25">
      <c r="A15" s="14">
        <v>2000</v>
      </c>
      <c r="B15" s="17" t="s">
        <v>18</v>
      </c>
      <c r="C15" s="12">
        <v>19423</v>
      </c>
      <c r="D15" s="12">
        <v>19669</v>
      </c>
      <c r="E15" s="12">
        <v>20381</v>
      </c>
      <c r="F15" s="12">
        <v>21998</v>
      </c>
      <c r="G15" s="12">
        <v>23291</v>
      </c>
      <c r="H15" s="12">
        <v>24313</v>
      </c>
      <c r="I15" s="12">
        <v>24430</v>
      </c>
      <c r="J15" s="18">
        <f>Table2[[#This Row],[Fjöldi 
1. júní 2025]]-Table2[[#This Row],[Fjöldi 
1. des. 2024]]</f>
        <v>117</v>
      </c>
      <c r="K15" s="19">
        <f>I15/H15-1</f>
        <v>4.8122403652366419E-3</v>
      </c>
    </row>
    <row r="16" spans="1:18" ht="15.75" x14ac:dyDescent="0.25">
      <c r="A16" s="14">
        <v>2300</v>
      </c>
      <c r="B16" s="17" t="s">
        <v>19</v>
      </c>
      <c r="C16" s="12">
        <v>3508</v>
      </c>
      <c r="D16" s="12">
        <v>3548</v>
      </c>
      <c r="E16" s="12">
        <v>3589</v>
      </c>
      <c r="F16" s="12">
        <v>3661</v>
      </c>
      <c r="G16" s="12">
        <v>3720</v>
      </c>
      <c r="H16" s="12">
        <v>1408</v>
      </c>
      <c r="I16" s="12">
        <v>893</v>
      </c>
      <c r="J16" s="18">
        <f>Table2[[#This Row],[Fjöldi 
1. júní 2025]]-Table2[[#This Row],[Fjöldi 
1. des. 2024]]</f>
        <v>-515</v>
      </c>
      <c r="K16" s="19">
        <f>I16/H16-1</f>
        <v>-0.36576704545454541</v>
      </c>
      <c r="R16" s="36"/>
    </row>
    <row r="17" spans="1:13" ht="15.75" x14ac:dyDescent="0.25">
      <c r="A17" s="14">
        <v>2506</v>
      </c>
      <c r="B17" s="17" t="s">
        <v>20</v>
      </c>
      <c r="C17" s="12">
        <v>1308</v>
      </c>
      <c r="D17" s="12">
        <v>1325</v>
      </c>
      <c r="E17" s="12">
        <v>1338</v>
      </c>
      <c r="F17" s="12">
        <v>1394</v>
      </c>
      <c r="G17" s="12">
        <v>1566</v>
      </c>
      <c r="H17" s="12">
        <v>1793</v>
      </c>
      <c r="I17" s="12">
        <v>1891</v>
      </c>
      <c r="J17" s="18">
        <f>Table2[[#This Row],[Fjöldi 
1. júní 2025]]-Table2[[#This Row],[Fjöldi 
1. des. 2024]]</f>
        <v>98</v>
      </c>
      <c r="K17" s="19">
        <f>I17/H17-1</f>
        <v>5.4656999442275422E-2</v>
      </c>
    </row>
    <row r="18" spans="1:13" ht="15.75" x14ac:dyDescent="0.25">
      <c r="A18" s="40">
        <v>2510</v>
      </c>
      <c r="B18" s="41" t="s">
        <v>21</v>
      </c>
      <c r="C18" s="42">
        <v>3586</v>
      </c>
      <c r="D18" s="42">
        <v>3649</v>
      </c>
      <c r="E18" s="42">
        <v>3744</v>
      </c>
      <c r="F18" s="42">
        <v>3909</v>
      </c>
      <c r="G18" s="42">
        <v>4036</v>
      </c>
      <c r="H18" s="42">
        <v>4218</v>
      </c>
      <c r="I18" s="42">
        <v>4337</v>
      </c>
      <c r="J18" s="37">
        <f>Table2[[#This Row],[Fjöldi 
1. júní 2025]]-Table2[[#This Row],[Fjöldi 
1. des. 2024]]</f>
        <v>119</v>
      </c>
      <c r="K18" s="38">
        <f>I18/H18-1</f>
        <v>2.821242294926507E-2</v>
      </c>
    </row>
    <row r="19" spans="1:13" ht="19.5" customHeight="1" x14ac:dyDescent="0.25">
      <c r="A19" s="20" t="s">
        <v>22</v>
      </c>
      <c r="B19" s="21"/>
      <c r="C19" s="22">
        <f>SUM(C20:C28)</f>
        <v>16666</v>
      </c>
      <c r="D19" s="22">
        <f>SUM(D20:D28)</f>
        <v>18080</v>
      </c>
      <c r="E19" s="22">
        <f>SUM(E20:E28)</f>
        <v>17028</v>
      </c>
      <c r="F19" s="22">
        <f>SUM(F20:F28)</f>
        <v>17486</v>
      </c>
      <c r="G19" s="22">
        <f>SUM(G20:G28)</f>
        <v>18041</v>
      </c>
      <c r="H19" s="22">
        <f>SUM(H20:H28)</f>
        <v>18479</v>
      </c>
      <c r="I19" s="22">
        <f>SUM(I20:I28)</f>
        <v>18562</v>
      </c>
      <c r="J19" s="23">
        <f>Table2[[#This Row],[Fjöldi 
1. júní 2025]]-Table2[[#This Row],[Fjöldi 
1. des. 2024]]</f>
        <v>83</v>
      </c>
      <c r="K19" s="11">
        <f>I19/H19-1</f>
        <v>4.4915850424807058E-3</v>
      </c>
      <c r="M19" s="33"/>
    </row>
    <row r="20" spans="1:13" ht="15.75" x14ac:dyDescent="0.25">
      <c r="A20" s="14">
        <v>3000</v>
      </c>
      <c r="B20" s="17" t="s">
        <v>23</v>
      </c>
      <c r="C20" s="12">
        <v>7533</v>
      </c>
      <c r="D20" s="12">
        <v>9040</v>
      </c>
      <c r="E20" s="12">
        <v>7838</v>
      </c>
      <c r="F20" s="12">
        <v>7982</v>
      </c>
      <c r="G20" s="12">
        <v>8227</v>
      </c>
      <c r="H20" s="12">
        <v>8463</v>
      </c>
      <c r="I20" s="12">
        <v>8513</v>
      </c>
      <c r="J20" s="18">
        <f>Table2[[#This Row],[Fjöldi 
1. júní 2025]]-Table2[[#This Row],[Fjöldi 
1. des. 2024]]</f>
        <v>50</v>
      </c>
      <c r="K20" s="19">
        <f>I20/H20-1</f>
        <v>5.9080704241993853E-3</v>
      </c>
    </row>
    <row r="21" spans="1:13" ht="15.75" x14ac:dyDescent="0.25">
      <c r="A21" s="14">
        <v>3506</v>
      </c>
      <c r="B21" s="17" t="s">
        <v>24</v>
      </c>
      <c r="C21" s="12">
        <v>65</v>
      </c>
      <c r="D21" s="12">
        <v>65</v>
      </c>
      <c r="E21" s="12">
        <v>60</v>
      </c>
      <c r="F21" s="12">
        <v>58</v>
      </c>
      <c r="G21" s="12">
        <v>59</v>
      </c>
      <c r="H21" s="12">
        <v>79</v>
      </c>
      <c r="I21" s="12">
        <v>62</v>
      </c>
      <c r="J21" s="18">
        <f>Table2[[#This Row],[Fjöldi 
1. júní 2025]]-Table2[[#This Row],[Fjöldi 
1. des. 2024]]</f>
        <v>-17</v>
      </c>
      <c r="K21" s="19">
        <f>I21/H21-1</f>
        <v>-0.21518987341772156</v>
      </c>
    </row>
    <row r="22" spans="1:13" ht="15.75" x14ac:dyDescent="0.25">
      <c r="A22" s="14">
        <v>3511</v>
      </c>
      <c r="B22" s="17" t="s">
        <v>25</v>
      </c>
      <c r="C22" s="12">
        <v>625</v>
      </c>
      <c r="D22" s="12">
        <v>644</v>
      </c>
      <c r="E22" s="12">
        <v>687</v>
      </c>
      <c r="F22" s="12">
        <v>754</v>
      </c>
      <c r="G22" s="12">
        <v>761</v>
      </c>
      <c r="H22" s="12">
        <v>801</v>
      </c>
      <c r="I22" s="12">
        <v>810</v>
      </c>
      <c r="J22" s="18">
        <f>Table2[[#This Row],[Fjöldi 
1. júní 2025]]-Table2[[#This Row],[Fjöldi 
1. des. 2024]]</f>
        <v>9</v>
      </c>
      <c r="K22" s="19">
        <f>I22/H22-1</f>
        <v>1.1235955056179803E-2</v>
      </c>
    </row>
    <row r="23" spans="1:13" ht="15.75" x14ac:dyDescent="0.25">
      <c r="A23" s="14">
        <v>3609</v>
      </c>
      <c r="B23" s="17" t="s">
        <v>26</v>
      </c>
      <c r="C23" s="12">
        <v>3855</v>
      </c>
      <c r="D23" s="12">
        <v>3765</v>
      </c>
      <c r="E23" s="12">
        <v>3875</v>
      </c>
      <c r="F23" s="12">
        <v>4068</v>
      </c>
      <c r="G23" s="12">
        <v>4333</v>
      </c>
      <c r="H23" s="12">
        <v>4381</v>
      </c>
      <c r="I23" s="12">
        <v>4369</v>
      </c>
      <c r="J23" s="18">
        <f>Table2[[#This Row],[Fjöldi 
1. júní 2025]]-Table2[[#This Row],[Fjöldi 
1. des. 2024]]</f>
        <v>-12</v>
      </c>
      <c r="K23" s="19">
        <f>I23/H23-1</f>
        <v>-2.7391006619493785E-3</v>
      </c>
    </row>
    <row r="24" spans="1:13" ht="15.75" x14ac:dyDescent="0.25">
      <c r="A24" s="14">
        <v>3709</v>
      </c>
      <c r="B24" s="17" t="s">
        <v>27</v>
      </c>
      <c r="C24" s="12">
        <v>877</v>
      </c>
      <c r="D24" s="12">
        <v>870</v>
      </c>
      <c r="E24" s="12">
        <v>839</v>
      </c>
      <c r="F24" s="12">
        <v>862</v>
      </c>
      <c r="G24" s="12">
        <v>865</v>
      </c>
      <c r="H24" s="12">
        <v>869</v>
      </c>
      <c r="I24" s="12">
        <v>887</v>
      </c>
      <c r="J24" s="18">
        <f>Table2[[#This Row],[Fjöldi 
1. júní 2025]]-Table2[[#This Row],[Fjöldi 
1. des. 2024]]</f>
        <v>18</v>
      </c>
      <c r="K24" s="19">
        <f>I24/H24-1</f>
        <v>2.0713463751438344E-2</v>
      </c>
    </row>
    <row r="25" spans="1:13" ht="15.75" x14ac:dyDescent="0.25">
      <c r="A25" s="14">
        <v>3713</v>
      </c>
      <c r="B25" s="17" t="s">
        <v>28</v>
      </c>
      <c r="C25" s="12">
        <v>124</v>
      </c>
      <c r="D25" s="12">
        <v>120</v>
      </c>
      <c r="E25" s="12">
        <v>103</v>
      </c>
      <c r="F25" s="12">
        <v>112</v>
      </c>
      <c r="G25" s="12">
        <v>125</v>
      </c>
      <c r="H25" s="12">
        <v>127</v>
      </c>
      <c r="I25" s="12">
        <v>129</v>
      </c>
      <c r="J25" s="18">
        <f>Table2[[#This Row],[Fjöldi 
1. júní 2025]]-Table2[[#This Row],[Fjöldi 
1. des. 2024]]</f>
        <v>2</v>
      </c>
      <c r="K25" s="19">
        <f>I25/H25-1</f>
        <v>1.5748031496062964E-2</v>
      </c>
    </row>
    <row r="26" spans="1:13" ht="15.75" x14ac:dyDescent="0.25">
      <c r="A26" s="14">
        <v>3714</v>
      </c>
      <c r="B26" s="17" t="s">
        <v>29</v>
      </c>
      <c r="C26" s="12">
        <v>1677</v>
      </c>
      <c r="D26" s="12">
        <v>1688</v>
      </c>
      <c r="E26" s="12">
        <v>1670</v>
      </c>
      <c r="F26" s="12">
        <v>1684</v>
      </c>
      <c r="G26" s="12">
        <v>1697</v>
      </c>
      <c r="H26" s="12">
        <v>1748</v>
      </c>
      <c r="I26" s="12">
        <v>1762</v>
      </c>
      <c r="J26" s="18">
        <f>Table2[[#This Row],[Fjöldi 
1. júní 2025]]-Table2[[#This Row],[Fjöldi 
1. des. 2024]]</f>
        <v>14</v>
      </c>
      <c r="K26" s="19">
        <f>I26/H26-1</f>
        <v>8.0091533180777219E-3</v>
      </c>
    </row>
    <row r="27" spans="1:13" ht="15.75" x14ac:dyDescent="0.25">
      <c r="A27" s="14">
        <v>3716</v>
      </c>
      <c r="B27" s="17" t="s">
        <v>30</v>
      </c>
      <c r="C27" s="12">
        <v>1276</v>
      </c>
      <c r="D27" s="12">
        <v>1262</v>
      </c>
      <c r="E27" s="12">
        <v>1293</v>
      </c>
      <c r="F27" s="12">
        <v>1309</v>
      </c>
      <c r="G27" s="12">
        <v>1319</v>
      </c>
      <c r="H27" s="12">
        <v>1348</v>
      </c>
      <c r="I27" s="12">
        <v>1351</v>
      </c>
      <c r="J27" s="18">
        <f>Table2[[#This Row],[Fjöldi 
1. júní 2025]]-Table2[[#This Row],[Fjöldi 
1. des. 2024]]</f>
        <v>3</v>
      </c>
      <c r="K27" s="19">
        <f>I27/H27-1</f>
        <v>2.225519287833766E-3</v>
      </c>
    </row>
    <row r="28" spans="1:13" ht="15.75" x14ac:dyDescent="0.25">
      <c r="A28" s="14">
        <v>3811</v>
      </c>
      <c r="B28" s="17" t="s">
        <v>31</v>
      </c>
      <c r="C28" s="12">
        <v>634</v>
      </c>
      <c r="D28" s="12">
        <v>626</v>
      </c>
      <c r="E28" s="12">
        <v>663</v>
      </c>
      <c r="F28" s="12">
        <v>657</v>
      </c>
      <c r="G28" s="12">
        <v>655</v>
      </c>
      <c r="H28" s="12">
        <v>663</v>
      </c>
      <c r="I28" s="12">
        <v>679</v>
      </c>
      <c r="J28" s="18">
        <f>Table2[[#This Row],[Fjöldi 
1. júní 2025]]-Table2[[#This Row],[Fjöldi 
1. des. 2024]]</f>
        <v>16</v>
      </c>
      <c r="K28" s="19">
        <f>I28/H28-1</f>
        <v>2.4132730015082871E-2</v>
      </c>
    </row>
    <row r="29" spans="1:13" ht="21" customHeight="1" x14ac:dyDescent="0.25">
      <c r="A29" s="20" t="s">
        <v>32</v>
      </c>
      <c r="B29" s="24"/>
      <c r="C29" s="22">
        <f>SUM(C30:C37)</f>
        <v>6866</v>
      </c>
      <c r="D29" s="22">
        <f>SUM(D30:D37)</f>
        <v>6830</v>
      </c>
      <c r="E29" s="22">
        <f>SUM(E30:E37)</f>
        <v>6949</v>
      </c>
      <c r="F29" s="22">
        <f>SUM(F30:F37)</f>
        <v>7102</v>
      </c>
      <c r="G29" s="22">
        <f>SUM(G30:G37)</f>
        <v>7217</v>
      </c>
      <c r="H29" s="22">
        <f>SUM(H30:H37)</f>
        <v>7544</v>
      </c>
      <c r="I29" s="22">
        <f>SUM(I30:I37)</f>
        <v>7596</v>
      </c>
      <c r="J29" s="23">
        <f>Table2[[#This Row],[Fjöldi 
1. júní 2025]]-Table2[[#This Row],[Fjöldi 
1. des. 2024]]</f>
        <v>52</v>
      </c>
      <c r="K29" s="11">
        <f>I29/H29-1</f>
        <v>6.8928950159066193E-3</v>
      </c>
      <c r="M29" s="33"/>
    </row>
    <row r="30" spans="1:13" ht="15.75" x14ac:dyDescent="0.25">
      <c r="A30" s="14">
        <v>4100</v>
      </c>
      <c r="B30" s="17" t="s">
        <v>33</v>
      </c>
      <c r="C30" s="12">
        <v>959</v>
      </c>
      <c r="D30" s="12">
        <v>952</v>
      </c>
      <c r="E30" s="12">
        <v>955</v>
      </c>
      <c r="F30" s="12">
        <v>989</v>
      </c>
      <c r="G30" s="12">
        <v>1018</v>
      </c>
      <c r="H30" s="12">
        <v>1033</v>
      </c>
      <c r="I30" s="12">
        <v>1024</v>
      </c>
      <c r="J30" s="18">
        <f>Table2[[#This Row],[Fjöldi 
1. júní 2025]]-Table2[[#This Row],[Fjöldi 
1. des. 2024]]</f>
        <v>-9</v>
      </c>
      <c r="K30" s="19">
        <f>I30/H30-1</f>
        <v>-8.7124878993223298E-3</v>
      </c>
    </row>
    <row r="31" spans="1:13" ht="15.75" x14ac:dyDescent="0.25">
      <c r="A31" s="14">
        <v>4200</v>
      </c>
      <c r="B31" s="17" t="s">
        <v>34</v>
      </c>
      <c r="C31" s="12">
        <v>3810</v>
      </c>
      <c r="D31" s="12">
        <v>3790</v>
      </c>
      <c r="E31" s="12">
        <v>3841</v>
      </c>
      <c r="F31" s="12">
        <v>3872</v>
      </c>
      <c r="G31" s="12">
        <v>3935</v>
      </c>
      <c r="H31" s="12">
        <v>3997</v>
      </c>
      <c r="I31" s="12">
        <v>4031</v>
      </c>
      <c r="J31" s="18">
        <f>Table2[[#This Row],[Fjöldi 
1. júní 2025]]-Table2[[#This Row],[Fjöldi 
1. des. 2024]]</f>
        <v>34</v>
      </c>
      <c r="K31" s="19">
        <f>I31/H31-1</f>
        <v>8.5063797848385914E-3</v>
      </c>
    </row>
    <row r="32" spans="1:13" ht="15.75" x14ac:dyDescent="0.25">
      <c r="A32" s="14">
        <v>4502</v>
      </c>
      <c r="B32" s="17" t="s">
        <v>35</v>
      </c>
      <c r="C32" s="12">
        <v>262</v>
      </c>
      <c r="D32" s="12">
        <v>236</v>
      </c>
      <c r="E32" s="12">
        <v>234</v>
      </c>
      <c r="F32" s="12">
        <v>242</v>
      </c>
      <c r="G32" s="12">
        <v>247</v>
      </c>
      <c r="H32" s="12">
        <v>254</v>
      </c>
      <c r="I32" s="12">
        <v>258</v>
      </c>
      <c r="J32" s="18">
        <f>Table2[[#This Row],[Fjöldi 
1. júní 2025]]-Table2[[#This Row],[Fjöldi 
1. des. 2024]]</f>
        <v>4</v>
      </c>
      <c r="K32" s="19">
        <f>I32/H32-1</f>
        <v>1.5748031496062964E-2</v>
      </c>
    </row>
    <row r="33" spans="1:13" ht="15.75" x14ac:dyDescent="0.25">
      <c r="A33" s="14">
        <v>4607</v>
      </c>
      <c r="B33" s="17" t="s">
        <v>81</v>
      </c>
      <c r="C33" s="12">
        <v>1020</v>
      </c>
      <c r="D33" s="12">
        <v>1065</v>
      </c>
      <c r="E33" s="12">
        <v>1131</v>
      </c>
      <c r="F33" s="12">
        <v>1174</v>
      </c>
      <c r="G33" s="12">
        <v>1195</v>
      </c>
      <c r="H33" s="12">
        <v>1439</v>
      </c>
      <c r="I33" s="12">
        <v>1445</v>
      </c>
      <c r="J33" s="18">
        <f>Table2[[#This Row],[Fjöldi 
1. júní 2025]]-Table2[[#This Row],[Fjöldi 
1. des. 2024]]</f>
        <v>6</v>
      </c>
      <c r="K33" s="19">
        <f>I33/H33-1</f>
        <v>4.1695621959694229E-3</v>
      </c>
    </row>
    <row r="34" spans="1:13" ht="15.75" x14ac:dyDescent="0.25">
      <c r="A34" s="14">
        <v>4803</v>
      </c>
      <c r="B34" s="17" t="s">
        <v>36</v>
      </c>
      <c r="C34" s="12">
        <v>209</v>
      </c>
      <c r="D34" s="12">
        <v>202</v>
      </c>
      <c r="E34" s="12">
        <v>213</v>
      </c>
      <c r="F34" s="12">
        <v>234</v>
      </c>
      <c r="G34" s="12">
        <v>232</v>
      </c>
      <c r="H34" s="12">
        <v>223</v>
      </c>
      <c r="I34" s="12">
        <v>232</v>
      </c>
      <c r="J34" s="18">
        <f>Table2[[#This Row],[Fjöldi 
1. júní 2025]]-Table2[[#This Row],[Fjöldi 
1. des. 2024]]</f>
        <v>9</v>
      </c>
      <c r="K34" s="19">
        <f>I34/H34-1</f>
        <v>4.0358744394618729E-2</v>
      </c>
    </row>
    <row r="35" spans="1:13" ht="15.75" x14ac:dyDescent="0.25">
      <c r="A35" s="14">
        <v>4901</v>
      </c>
      <c r="B35" s="17" t="s">
        <v>37</v>
      </c>
      <c r="C35" s="12">
        <v>43</v>
      </c>
      <c r="D35" s="12">
        <v>40</v>
      </c>
      <c r="E35" s="12">
        <v>41</v>
      </c>
      <c r="F35" s="12">
        <v>50</v>
      </c>
      <c r="G35" s="12">
        <v>53</v>
      </c>
      <c r="H35" s="12">
        <v>58</v>
      </c>
      <c r="I35" s="12">
        <v>57</v>
      </c>
      <c r="J35" s="18">
        <f>Table2[[#This Row],[Fjöldi 
1. júní 2025]]-Table2[[#This Row],[Fjöldi 
1. des. 2024]]</f>
        <v>-1</v>
      </c>
      <c r="K35" s="19">
        <f>I35/H35-1</f>
        <v>-1.7241379310344862E-2</v>
      </c>
    </row>
    <row r="36" spans="1:13" ht="15.75" x14ac:dyDescent="0.25">
      <c r="A36" s="14">
        <v>4902</v>
      </c>
      <c r="B36" s="17" t="s">
        <v>38</v>
      </c>
      <c r="C36" s="12">
        <v>109</v>
      </c>
      <c r="D36" s="12">
        <v>110</v>
      </c>
      <c r="E36" s="12">
        <v>108</v>
      </c>
      <c r="F36" s="12">
        <v>113</v>
      </c>
      <c r="G36" s="12">
        <v>107</v>
      </c>
      <c r="H36" s="12">
        <v>118</v>
      </c>
      <c r="I36" s="12">
        <v>128</v>
      </c>
      <c r="J36" s="18">
        <f>Table2[[#This Row],[Fjöldi 
1. júní 2025]]-Table2[[#This Row],[Fjöldi 
1. des. 2024]]</f>
        <v>10</v>
      </c>
      <c r="K36" s="19">
        <f>I36/H36-1</f>
        <v>8.4745762711864403E-2</v>
      </c>
    </row>
    <row r="37" spans="1:13" ht="15.75" x14ac:dyDescent="0.25">
      <c r="A37" s="14">
        <v>4911</v>
      </c>
      <c r="B37" s="17" t="s">
        <v>39</v>
      </c>
      <c r="C37" s="12">
        <v>454</v>
      </c>
      <c r="D37" s="12">
        <v>435</v>
      </c>
      <c r="E37" s="12">
        <v>426</v>
      </c>
      <c r="F37" s="12">
        <v>428</v>
      </c>
      <c r="G37" s="12">
        <v>430</v>
      </c>
      <c r="H37" s="12">
        <v>422</v>
      </c>
      <c r="I37" s="12">
        <v>421</v>
      </c>
      <c r="J37" s="18">
        <f>Table2[[#This Row],[Fjöldi 
1. júní 2025]]-Table2[[#This Row],[Fjöldi 
1. des. 2024]]</f>
        <v>-1</v>
      </c>
      <c r="K37" s="19">
        <f>I37/H37-1</f>
        <v>-2.3696682464454666E-3</v>
      </c>
    </row>
    <row r="38" spans="1:13" ht="21.75" customHeight="1" x14ac:dyDescent="0.25">
      <c r="A38" s="20" t="s">
        <v>40</v>
      </c>
      <c r="B38" s="24"/>
      <c r="C38" s="22">
        <f>SUM(C39:C42)</f>
        <v>7237</v>
      </c>
      <c r="D38" s="22">
        <f>SUM(D39:D42)</f>
        <v>7320</v>
      </c>
      <c r="E38" s="22">
        <f>SUM(E39:E42)</f>
        <v>7334</v>
      </c>
      <c r="F38" s="22">
        <f>SUM(F39:F42)</f>
        <v>7357</v>
      </c>
      <c r="G38" s="22">
        <f>SUM(G39:G42)</f>
        <v>7415</v>
      </c>
      <c r="H38" s="22">
        <f>SUM(H39:H42)</f>
        <v>7557</v>
      </c>
      <c r="I38" s="22">
        <f>SUM(I39:I42)</f>
        <v>7569</v>
      </c>
      <c r="J38" s="23">
        <f>Table2[[#This Row],[Fjöldi 
1. júní 2025]]-Table2[[#This Row],[Fjöldi 
1. des. 2024]]</f>
        <v>12</v>
      </c>
      <c r="K38" s="11">
        <f>I38/H38-1</f>
        <v>1.5879317189360087E-3</v>
      </c>
      <c r="M38" s="33"/>
    </row>
    <row r="39" spans="1:13" ht="15.75" x14ac:dyDescent="0.25">
      <c r="A39" s="14">
        <v>5508</v>
      </c>
      <c r="B39" s="17" t="s">
        <v>41</v>
      </c>
      <c r="C39" s="12">
        <v>1210</v>
      </c>
      <c r="D39" s="12">
        <v>1219</v>
      </c>
      <c r="E39" s="12">
        <v>1230</v>
      </c>
      <c r="F39" s="12">
        <v>1259</v>
      </c>
      <c r="G39" s="12">
        <v>1260</v>
      </c>
      <c r="H39" s="12">
        <v>1249</v>
      </c>
      <c r="I39" s="12">
        <v>1260</v>
      </c>
      <c r="J39" s="18">
        <f>Table2[[#This Row],[Fjöldi 
1. júní 2025]]-Table2[[#This Row],[Fjöldi 
1. des. 2024]]</f>
        <v>11</v>
      </c>
      <c r="K39" s="19">
        <f>I39/H39-1</f>
        <v>8.8070456365092475E-3</v>
      </c>
    </row>
    <row r="40" spans="1:13" ht="15.75" x14ac:dyDescent="0.25">
      <c r="A40" s="14">
        <v>5609</v>
      </c>
      <c r="B40" s="17" t="s">
        <v>42</v>
      </c>
      <c r="C40" s="12">
        <v>473</v>
      </c>
      <c r="D40" s="12">
        <v>475</v>
      </c>
      <c r="E40" s="12">
        <v>484</v>
      </c>
      <c r="F40" s="12">
        <v>483</v>
      </c>
      <c r="G40" s="12">
        <v>468</v>
      </c>
      <c r="H40" s="12">
        <v>474</v>
      </c>
      <c r="I40" s="12">
        <v>469</v>
      </c>
      <c r="J40" s="18">
        <f>Table2[[#This Row],[Fjöldi 
1. júní 2025]]-Table2[[#This Row],[Fjöldi 
1. des. 2024]]</f>
        <v>-5</v>
      </c>
      <c r="K40" s="19">
        <f>I40/H40-1</f>
        <v>-1.0548523206751037E-2</v>
      </c>
    </row>
    <row r="41" spans="1:13" ht="15.75" x14ac:dyDescent="0.25">
      <c r="A41" s="14">
        <v>5613</v>
      </c>
      <c r="B41" s="17" t="s">
        <v>43</v>
      </c>
      <c r="C41" s="12">
        <v>1312</v>
      </c>
      <c r="D41" s="12">
        <v>1326</v>
      </c>
      <c r="E41" s="12">
        <v>1314</v>
      </c>
      <c r="F41" s="12">
        <v>1297</v>
      </c>
      <c r="G41" s="12">
        <v>1300</v>
      </c>
      <c r="H41" s="12">
        <v>1403</v>
      </c>
      <c r="I41" s="12">
        <v>1381</v>
      </c>
      <c r="J41" s="18">
        <f>Table2[[#This Row],[Fjöldi 
1. júní 2025]]-Table2[[#This Row],[Fjöldi 
1. des. 2024]]</f>
        <v>-22</v>
      </c>
      <c r="K41" s="19">
        <f>I41/H41-1</f>
        <v>-1.5680684248039922E-2</v>
      </c>
    </row>
    <row r="42" spans="1:13" ht="15.75" x14ac:dyDescent="0.25">
      <c r="A42" s="14">
        <v>5716</v>
      </c>
      <c r="B42" s="17" t="s">
        <v>44</v>
      </c>
      <c r="C42" s="12">
        <v>4242</v>
      </c>
      <c r="D42" s="12">
        <v>4300</v>
      </c>
      <c r="E42" s="12">
        <v>4306</v>
      </c>
      <c r="F42" s="12">
        <v>4318</v>
      </c>
      <c r="G42" s="12">
        <v>4387</v>
      </c>
      <c r="H42" s="12">
        <v>4431</v>
      </c>
      <c r="I42" s="12">
        <v>4459</v>
      </c>
      <c r="J42" s="18">
        <f>Table2[[#This Row],[Fjöldi 
1. júní 2025]]-Table2[[#This Row],[Fjöldi 
1. des. 2024]]</f>
        <v>28</v>
      </c>
      <c r="K42" s="19">
        <f>I42/H42-1</f>
        <v>6.3191153238546516E-3</v>
      </c>
    </row>
    <row r="43" spans="1:13" ht="24" customHeight="1" x14ac:dyDescent="0.25">
      <c r="A43" s="20" t="s">
        <v>45</v>
      </c>
      <c r="B43" s="24"/>
      <c r="C43" s="22">
        <f>SUM(C44:C54)</f>
        <v>30596</v>
      </c>
      <c r="D43" s="22">
        <f>SUM(D44:D54)</f>
        <v>30632</v>
      </c>
      <c r="E43" s="22">
        <f>SUM(E44:E54)</f>
        <v>31118</v>
      </c>
      <c r="F43" s="22">
        <f>SUM(F44:F54)</f>
        <v>31789</v>
      </c>
      <c r="G43" s="22">
        <f>SUM(G44:G54)</f>
        <v>32339</v>
      </c>
      <c r="H43" s="22">
        <f>SUM(H44:H54)</f>
        <v>32771</v>
      </c>
      <c r="I43" s="22">
        <f>SUM(I44:I54)</f>
        <v>32928</v>
      </c>
      <c r="J43" s="23">
        <f>Table2[[#This Row],[Fjöldi 
1. júní 2025]]-Table2[[#This Row],[Fjöldi 
1. des. 2024]]</f>
        <v>157</v>
      </c>
      <c r="K43" s="11">
        <f>I43/H43-1</f>
        <v>4.7908211528484568E-3</v>
      </c>
      <c r="M43" s="33"/>
    </row>
    <row r="44" spans="1:13" ht="15.75" x14ac:dyDescent="0.25">
      <c r="A44" s="14">
        <v>6000</v>
      </c>
      <c r="B44" s="17" t="s">
        <v>46</v>
      </c>
      <c r="C44" s="12">
        <v>19024</v>
      </c>
      <c r="D44" s="12">
        <v>19217</v>
      </c>
      <c r="E44" s="12">
        <v>19583</v>
      </c>
      <c r="F44" s="12">
        <v>19898</v>
      </c>
      <c r="G44" s="12">
        <v>20199</v>
      </c>
      <c r="H44" s="12">
        <v>20382</v>
      </c>
      <c r="I44" s="12">
        <v>20494</v>
      </c>
      <c r="J44" s="18">
        <f>Table2[[#This Row],[Fjöldi 
1. júní 2025]]-Table2[[#This Row],[Fjöldi 
1. des. 2024]]</f>
        <v>112</v>
      </c>
      <c r="K44" s="19">
        <f>I44/H44-1</f>
        <v>5.4950446472377124E-3</v>
      </c>
    </row>
    <row r="45" spans="1:13" ht="15.75" x14ac:dyDescent="0.25">
      <c r="A45" s="14">
        <v>6100</v>
      </c>
      <c r="B45" s="17" t="s">
        <v>47</v>
      </c>
      <c r="C45" s="12">
        <v>3111</v>
      </c>
      <c r="D45" s="12">
        <v>3034</v>
      </c>
      <c r="E45" s="12">
        <v>3038</v>
      </c>
      <c r="F45" s="12">
        <v>3162</v>
      </c>
      <c r="G45" s="12">
        <v>3200</v>
      </c>
      <c r="H45" s="12">
        <v>3252</v>
      </c>
      <c r="I45" s="12">
        <v>3234</v>
      </c>
      <c r="J45" s="18">
        <f>Table2[[#This Row],[Fjöldi 
1. júní 2025]]-Table2[[#This Row],[Fjöldi 
1. des. 2024]]</f>
        <v>-18</v>
      </c>
      <c r="K45" s="19">
        <f>I45/H45-1</f>
        <v>-5.5350553505535416E-3</v>
      </c>
    </row>
    <row r="46" spans="1:13" ht="15.75" x14ac:dyDescent="0.25">
      <c r="A46" s="14">
        <v>6250</v>
      </c>
      <c r="B46" s="17" t="s">
        <v>48</v>
      </c>
      <c r="C46" s="12">
        <v>2007</v>
      </c>
      <c r="D46" s="12">
        <v>1987</v>
      </c>
      <c r="E46" s="12">
        <v>1971</v>
      </c>
      <c r="F46" s="12">
        <v>1977</v>
      </c>
      <c r="G46" s="12">
        <v>2010</v>
      </c>
      <c r="H46" s="12">
        <v>2005</v>
      </c>
      <c r="I46" s="12">
        <v>2012</v>
      </c>
      <c r="J46" s="18">
        <f>Table2[[#This Row],[Fjöldi 
1. júní 2025]]-Table2[[#This Row],[Fjöldi 
1. des. 2024]]</f>
        <v>7</v>
      </c>
      <c r="K46" s="19">
        <f>I46/H46-1</f>
        <v>3.491271820448949E-3</v>
      </c>
    </row>
    <row r="47" spans="1:13" ht="15.75" x14ac:dyDescent="0.25">
      <c r="A47" s="14">
        <v>6400</v>
      </c>
      <c r="B47" s="17" t="s">
        <v>49</v>
      </c>
      <c r="C47" s="12">
        <v>1902</v>
      </c>
      <c r="D47" s="12">
        <v>1861</v>
      </c>
      <c r="E47" s="12">
        <v>1862</v>
      </c>
      <c r="F47" s="12">
        <v>1905</v>
      </c>
      <c r="G47" s="12">
        <v>1915</v>
      </c>
      <c r="H47" s="12">
        <v>1950</v>
      </c>
      <c r="I47" s="12">
        <v>1952</v>
      </c>
      <c r="J47" s="18">
        <f>Table2[[#This Row],[Fjöldi 
1. júní 2025]]-Table2[[#This Row],[Fjöldi 
1. des. 2024]]</f>
        <v>2</v>
      </c>
      <c r="K47" s="19">
        <f>I47/H47-1</f>
        <v>1.0256410256410664E-3</v>
      </c>
    </row>
    <row r="48" spans="1:13" ht="15.75" x14ac:dyDescent="0.25">
      <c r="A48" s="14">
        <v>6513</v>
      </c>
      <c r="B48" s="17" t="s">
        <v>50</v>
      </c>
      <c r="C48" s="12">
        <v>1079</v>
      </c>
      <c r="D48" s="12">
        <v>1095</v>
      </c>
      <c r="E48" s="12">
        <v>1120</v>
      </c>
      <c r="F48" s="12">
        <v>1157</v>
      </c>
      <c r="G48" s="12">
        <v>1180</v>
      </c>
      <c r="H48" s="12">
        <v>1198</v>
      </c>
      <c r="I48" s="12">
        <v>1224</v>
      </c>
      <c r="J48" s="18">
        <f>Table2[[#This Row],[Fjöldi 
1. júní 2025]]-Table2[[#This Row],[Fjöldi 
1. des. 2024]]</f>
        <v>26</v>
      </c>
      <c r="K48" s="19">
        <f>I48/H48-1</f>
        <v>2.1702838063438978E-2</v>
      </c>
    </row>
    <row r="49" spans="1:13" ht="15.75" x14ac:dyDescent="0.25">
      <c r="A49" s="14">
        <v>6515</v>
      </c>
      <c r="B49" s="17" t="s">
        <v>51</v>
      </c>
      <c r="C49" s="12">
        <v>621</v>
      </c>
      <c r="D49" s="12">
        <v>648</v>
      </c>
      <c r="E49" s="12">
        <v>704</v>
      </c>
      <c r="F49" s="12">
        <v>769</v>
      </c>
      <c r="G49" s="12">
        <v>812</v>
      </c>
      <c r="H49" s="12">
        <v>865</v>
      </c>
      <c r="I49" s="12">
        <v>884</v>
      </c>
      <c r="J49" s="18">
        <f>Table2[[#This Row],[Fjöldi 
1. júní 2025]]-Table2[[#This Row],[Fjöldi 
1. des. 2024]]</f>
        <v>19</v>
      </c>
      <c r="K49" s="19">
        <f>I49/H49-1</f>
        <v>2.1965317919075078E-2</v>
      </c>
    </row>
    <row r="50" spans="1:13" ht="15.75" x14ac:dyDescent="0.25">
      <c r="A50" s="40">
        <v>6601</v>
      </c>
      <c r="B50" s="41" t="s">
        <v>52</v>
      </c>
      <c r="C50" s="42">
        <v>482</v>
      </c>
      <c r="D50" s="42">
        <v>436</v>
      </c>
      <c r="E50" s="42">
        <v>457</v>
      </c>
      <c r="F50" s="42">
        <v>482</v>
      </c>
      <c r="G50" s="42">
        <v>506</v>
      </c>
      <c r="H50" s="42">
        <v>518</v>
      </c>
      <c r="I50" s="42">
        <v>522</v>
      </c>
      <c r="J50" s="37">
        <f>Table2[[#This Row],[Fjöldi 
1. júní 2025]]-Table2[[#This Row],[Fjöldi 
1. des. 2024]]</f>
        <v>4</v>
      </c>
      <c r="K50" s="38">
        <f>I50/H50-1</f>
        <v>7.7220077220077066E-3</v>
      </c>
    </row>
    <row r="51" spans="1:13" ht="15.75" x14ac:dyDescent="0.25">
      <c r="A51" s="14">
        <v>6602</v>
      </c>
      <c r="B51" s="17" t="s">
        <v>53</v>
      </c>
      <c r="C51" s="12">
        <v>370</v>
      </c>
      <c r="D51" s="12">
        <v>371</v>
      </c>
      <c r="E51" s="12">
        <v>369</v>
      </c>
      <c r="F51" s="12">
        <v>381</v>
      </c>
      <c r="G51" s="12">
        <v>403</v>
      </c>
      <c r="H51" s="12">
        <v>404</v>
      </c>
      <c r="I51" s="12">
        <v>386</v>
      </c>
      <c r="J51" s="18">
        <f>Table2[[#This Row],[Fjöldi 
1. júní 2025]]-Table2[[#This Row],[Fjöldi 
1. des. 2024]]</f>
        <v>-18</v>
      </c>
      <c r="K51" s="19">
        <f>I51/H51-1</f>
        <v>-4.4554455445544594E-2</v>
      </c>
    </row>
    <row r="52" spans="1:13" ht="15.75" x14ac:dyDescent="0.25">
      <c r="A52" s="14">
        <v>6611</v>
      </c>
      <c r="B52" s="17" t="s">
        <v>54</v>
      </c>
      <c r="C52" s="12">
        <v>54</v>
      </c>
      <c r="D52" s="12">
        <v>56</v>
      </c>
      <c r="E52" s="12">
        <v>61</v>
      </c>
      <c r="F52" s="12">
        <v>61</v>
      </c>
      <c r="G52" s="12">
        <v>57</v>
      </c>
      <c r="H52" s="12">
        <v>55</v>
      </c>
      <c r="I52" s="12">
        <v>59</v>
      </c>
      <c r="J52" s="18">
        <f>Table2[[#This Row],[Fjöldi 
1. júní 2025]]-Table2[[#This Row],[Fjöldi 
1. des. 2024]]</f>
        <v>4</v>
      </c>
      <c r="K52" s="19">
        <f>I52/H52-1</f>
        <v>7.2727272727272751E-2</v>
      </c>
    </row>
    <row r="53" spans="1:13" ht="15.75" x14ac:dyDescent="0.25">
      <c r="A53" s="14">
        <v>6613</v>
      </c>
      <c r="B53" s="17" t="s">
        <v>55</v>
      </c>
      <c r="C53" s="12">
        <v>1371</v>
      </c>
      <c r="D53" s="12">
        <v>1329</v>
      </c>
      <c r="E53" s="12">
        <v>1349</v>
      </c>
      <c r="F53" s="12">
        <v>1403</v>
      </c>
      <c r="G53" s="12">
        <v>1477</v>
      </c>
      <c r="H53" s="12">
        <v>1541</v>
      </c>
      <c r="I53" s="12">
        <v>1552</v>
      </c>
      <c r="J53" s="18">
        <f>Table2[[#This Row],[Fjöldi 
1. júní 2025]]-Table2[[#This Row],[Fjöldi 
1. des. 2024]]</f>
        <v>11</v>
      </c>
      <c r="K53" s="19">
        <f>I53/H53-1</f>
        <v>7.1382219338091968E-3</v>
      </c>
    </row>
    <row r="54" spans="1:13" ht="15.75" x14ac:dyDescent="0.25">
      <c r="A54" s="14">
        <v>6710</v>
      </c>
      <c r="B54" s="17" t="s">
        <v>56</v>
      </c>
      <c r="C54" s="12">
        <v>575</v>
      </c>
      <c r="D54" s="12">
        <v>598</v>
      </c>
      <c r="E54" s="12">
        <v>604</v>
      </c>
      <c r="F54" s="12">
        <v>594</v>
      </c>
      <c r="G54" s="12">
        <v>580</v>
      </c>
      <c r="H54" s="12">
        <v>601</v>
      </c>
      <c r="I54" s="12">
        <v>609</v>
      </c>
      <c r="J54" s="18">
        <f>Table2[[#This Row],[Fjöldi 
1. júní 2025]]-Table2[[#This Row],[Fjöldi 
1. des. 2024]]</f>
        <v>8</v>
      </c>
      <c r="K54" s="19">
        <f>I54/H54-1</f>
        <v>1.3311148086522451E-2</v>
      </c>
    </row>
    <row r="55" spans="1:13" ht="19.5" customHeight="1" x14ac:dyDescent="0.25">
      <c r="A55" s="20" t="s">
        <v>57</v>
      </c>
      <c r="B55" s="24"/>
      <c r="C55" s="22">
        <f>SUM(C56:C59)</f>
        <v>10740</v>
      </c>
      <c r="D55" s="22">
        <f>SUM(D56:D59)</f>
        <v>10849</v>
      </c>
      <c r="E55" s="22">
        <f>SUM(E56:E59)</f>
        <v>11014</v>
      </c>
      <c r="F55" s="22">
        <f>SUM(F56:F59)</f>
        <v>11232</v>
      </c>
      <c r="G55" s="22">
        <f>SUM(G56:G59)</f>
        <v>11502</v>
      </c>
      <c r="H55" s="22">
        <f>SUM(H56:H59)</f>
        <v>11639</v>
      </c>
      <c r="I55" s="22">
        <f>SUM(I56:I59)</f>
        <v>11621</v>
      </c>
      <c r="J55" s="23">
        <f>Table2[[#This Row],[Fjöldi 
1. júní 2025]]-Table2[[#This Row],[Fjöldi 
1. des. 2024]]</f>
        <v>-18</v>
      </c>
      <c r="K55" s="11">
        <f>I55/H55-1</f>
        <v>-1.5465246155167423E-3</v>
      </c>
      <c r="M55" s="33"/>
    </row>
    <row r="56" spans="1:13" ht="15.75" x14ac:dyDescent="0.25">
      <c r="A56" s="14">
        <v>7300</v>
      </c>
      <c r="B56" s="17" t="s">
        <v>58</v>
      </c>
      <c r="C56" s="12">
        <v>5073</v>
      </c>
      <c r="D56" s="12">
        <v>5088</v>
      </c>
      <c r="E56" s="12">
        <v>5187</v>
      </c>
      <c r="F56" s="12">
        <v>5259</v>
      </c>
      <c r="G56" s="12">
        <v>5374</v>
      </c>
      <c r="H56" s="12">
        <v>5463</v>
      </c>
      <c r="I56" s="12">
        <v>5451</v>
      </c>
      <c r="J56" s="18">
        <f>Table2[[#This Row],[Fjöldi 
1. júní 2025]]-Table2[[#This Row],[Fjöldi 
1. des. 2024]]</f>
        <v>-12</v>
      </c>
      <c r="K56" s="19">
        <f>I56/H56-1</f>
        <v>-2.1965952773201902E-3</v>
      </c>
    </row>
    <row r="57" spans="1:13" ht="15.75" x14ac:dyDescent="0.25">
      <c r="A57" s="14">
        <v>7400</v>
      </c>
      <c r="B57" s="17" t="s">
        <v>59</v>
      </c>
      <c r="C57" s="12">
        <v>4925</v>
      </c>
      <c r="D57" s="12">
        <v>5005</v>
      </c>
      <c r="E57" s="12">
        <v>5059</v>
      </c>
      <c r="F57" s="12">
        <v>5217</v>
      </c>
      <c r="G57" s="12">
        <v>5358</v>
      </c>
      <c r="H57" s="12">
        <v>5408</v>
      </c>
      <c r="I57" s="12">
        <v>5397</v>
      </c>
      <c r="J57" s="18">
        <f>Table2[[#This Row],[Fjöldi 
1. júní 2025]]-Table2[[#This Row],[Fjöldi 
1. des. 2024]]</f>
        <v>-11</v>
      </c>
      <c r="K57" s="19">
        <f>I57/H57-1</f>
        <v>-2.0340236686390289E-3</v>
      </c>
    </row>
    <row r="58" spans="1:13" ht="15.75" x14ac:dyDescent="0.25">
      <c r="A58" s="14">
        <v>7502</v>
      </c>
      <c r="B58" s="17" t="s">
        <v>60</v>
      </c>
      <c r="C58" s="12">
        <v>656</v>
      </c>
      <c r="D58" s="12">
        <v>658</v>
      </c>
      <c r="E58" s="12">
        <v>668</v>
      </c>
      <c r="F58" s="12">
        <v>660</v>
      </c>
      <c r="G58" s="12">
        <v>667</v>
      </c>
      <c r="H58" s="12">
        <v>668</v>
      </c>
      <c r="I58" s="12">
        <v>662</v>
      </c>
      <c r="J58" s="18">
        <f>Table2[[#This Row],[Fjöldi 
1. júní 2025]]-Table2[[#This Row],[Fjöldi 
1. des. 2024]]</f>
        <v>-6</v>
      </c>
      <c r="K58" s="19">
        <f>I58/H58-1</f>
        <v>-8.9820359281437279E-3</v>
      </c>
    </row>
    <row r="59" spans="1:13" ht="15.75" x14ac:dyDescent="0.25">
      <c r="A59" s="40">
        <v>7505</v>
      </c>
      <c r="B59" s="41" t="s">
        <v>61</v>
      </c>
      <c r="C59" s="42">
        <v>86</v>
      </c>
      <c r="D59" s="42">
        <v>98</v>
      </c>
      <c r="E59" s="42">
        <v>100</v>
      </c>
      <c r="F59" s="42">
        <v>96</v>
      </c>
      <c r="G59" s="42">
        <v>103</v>
      </c>
      <c r="H59" s="42">
        <v>100</v>
      </c>
      <c r="I59" s="42">
        <v>111</v>
      </c>
      <c r="J59" s="37">
        <f>Table2[[#This Row],[Fjöldi 
1. júní 2025]]-Table2[[#This Row],[Fjöldi 
1. des. 2024]]</f>
        <v>11</v>
      </c>
      <c r="K59" s="38">
        <f>I59/H59-1</f>
        <v>0.1100000000000001</v>
      </c>
    </row>
    <row r="60" spans="1:13" ht="20.25" customHeight="1" x14ac:dyDescent="0.25">
      <c r="A60" s="20" t="s">
        <v>62</v>
      </c>
      <c r="B60" s="21"/>
      <c r="C60" s="22">
        <f>SUM(C61:C75)</f>
        <v>30829</v>
      </c>
      <c r="D60" s="22">
        <f>SUM(D61:D75)</f>
        <v>31358</v>
      </c>
      <c r="E60" s="22">
        <f>SUM(E61:E75)</f>
        <v>32380</v>
      </c>
      <c r="F60" s="22">
        <f>SUM(F61:F75)</f>
        <v>33763</v>
      </c>
      <c r="G60" s="22">
        <f>SUM(G61:G75)</f>
        <v>35457</v>
      </c>
      <c r="H60" s="22">
        <f>SUM(H61:H75)</f>
        <v>36798</v>
      </c>
      <c r="I60" s="22">
        <f>SUM(I61:I75)</f>
        <v>37402</v>
      </c>
      <c r="J60" s="23">
        <f>Table2[[#This Row],[Fjöldi 
1. júní 2025]]-Table2[[#This Row],[Fjöldi 
1. des. 2024]]</f>
        <v>604</v>
      </c>
      <c r="K60" s="11">
        <f>I60/H60-1</f>
        <v>1.6413935539975055E-2</v>
      </c>
      <c r="M60" s="33"/>
    </row>
    <row r="61" spans="1:13" ht="15.75" x14ac:dyDescent="0.25">
      <c r="A61" s="14">
        <v>8000</v>
      </c>
      <c r="B61" s="17" t="s">
        <v>63</v>
      </c>
      <c r="C61" s="12">
        <v>4358</v>
      </c>
      <c r="D61" s="12">
        <v>4330</v>
      </c>
      <c r="E61" s="12">
        <v>4416</v>
      </c>
      <c r="F61" s="12">
        <v>4525</v>
      </c>
      <c r="G61" s="12">
        <v>4631</v>
      </c>
      <c r="H61" s="12">
        <v>4718</v>
      </c>
      <c r="I61" s="12">
        <v>4742</v>
      </c>
      <c r="J61" s="18">
        <f>Table2[[#This Row],[Fjöldi 
1. júní 2025]]-Table2[[#This Row],[Fjöldi 
1. des. 2024]]</f>
        <v>24</v>
      </c>
      <c r="K61" s="19">
        <f>I61/H61-1</f>
        <v>5.0869012293344174E-3</v>
      </c>
    </row>
    <row r="62" spans="1:13" ht="15.75" x14ac:dyDescent="0.25">
      <c r="A62" s="14">
        <v>8200</v>
      </c>
      <c r="B62" s="17" t="s">
        <v>64</v>
      </c>
      <c r="C62" s="12">
        <v>10055</v>
      </c>
      <c r="D62" s="12">
        <v>10425</v>
      </c>
      <c r="E62" s="12">
        <v>10794</v>
      </c>
      <c r="F62" s="12">
        <v>11187</v>
      </c>
      <c r="G62" s="12">
        <v>11814</v>
      </c>
      <c r="H62" s="12">
        <v>12330</v>
      </c>
      <c r="I62" s="12">
        <v>12566</v>
      </c>
      <c r="J62" s="18">
        <f>Table2[[#This Row],[Fjöldi 
1. júní 2025]]-Table2[[#This Row],[Fjöldi 
1. des. 2024]]</f>
        <v>236</v>
      </c>
      <c r="K62" s="19">
        <f>I62/H62-1</f>
        <v>1.9140308191402999E-2</v>
      </c>
    </row>
    <row r="63" spans="1:13" ht="15.75" x14ac:dyDescent="0.25">
      <c r="A63" s="14">
        <v>8401</v>
      </c>
      <c r="B63" s="17" t="s">
        <v>65</v>
      </c>
      <c r="C63" s="12">
        <v>2435</v>
      </c>
      <c r="D63" s="12">
        <v>2396</v>
      </c>
      <c r="E63" s="12">
        <v>2450</v>
      </c>
      <c r="F63" s="12">
        <v>2550</v>
      </c>
      <c r="G63" s="12">
        <v>2643</v>
      </c>
      <c r="H63" s="12">
        <v>2733</v>
      </c>
      <c r="I63" s="12">
        <v>2795</v>
      </c>
      <c r="J63" s="18">
        <f>Table2[[#This Row],[Fjöldi 
1. júní 2025]]-Table2[[#This Row],[Fjöldi 
1. des. 2024]]</f>
        <v>62</v>
      </c>
      <c r="K63" s="19">
        <f>I63/H63-1</f>
        <v>2.2685693377241023E-2</v>
      </c>
    </row>
    <row r="64" spans="1:13" ht="15.75" x14ac:dyDescent="0.25">
      <c r="A64" s="14">
        <v>8508</v>
      </c>
      <c r="B64" s="17" t="s">
        <v>66</v>
      </c>
      <c r="C64" s="12">
        <v>717</v>
      </c>
      <c r="D64" s="12">
        <v>764</v>
      </c>
      <c r="E64" s="12">
        <v>808</v>
      </c>
      <c r="F64" s="12">
        <v>880</v>
      </c>
      <c r="G64" s="12">
        <v>973</v>
      </c>
      <c r="H64" s="12">
        <v>1082</v>
      </c>
      <c r="I64" s="12">
        <v>1141</v>
      </c>
      <c r="J64" s="18">
        <f>Table2[[#This Row],[Fjöldi 
1. júní 2025]]-Table2[[#This Row],[Fjöldi 
1. des. 2024]]</f>
        <v>59</v>
      </c>
      <c r="K64" s="19">
        <f>I64/H64-1</f>
        <v>5.4528650646950005E-2</v>
      </c>
    </row>
    <row r="65" spans="1:11" ht="15.75" x14ac:dyDescent="0.25">
      <c r="A65" s="14">
        <v>8509</v>
      </c>
      <c r="B65" s="17" t="s">
        <v>67</v>
      </c>
      <c r="C65" s="12">
        <v>626</v>
      </c>
      <c r="D65" s="12">
        <v>629</v>
      </c>
      <c r="E65" s="12">
        <v>647</v>
      </c>
      <c r="F65" s="12">
        <v>681</v>
      </c>
      <c r="G65" s="12">
        <v>700</v>
      </c>
      <c r="H65" s="12">
        <v>712</v>
      </c>
      <c r="I65" s="12">
        <v>729</v>
      </c>
      <c r="J65" s="18">
        <f>Table2[[#This Row],[Fjöldi 
1. júní 2025]]-Table2[[#This Row],[Fjöldi 
1. des. 2024]]</f>
        <v>17</v>
      </c>
      <c r="K65" s="19">
        <f>I65/H65-1</f>
        <v>2.3876404494381998E-2</v>
      </c>
    </row>
    <row r="66" spans="1:11" ht="15.75" x14ac:dyDescent="0.25">
      <c r="A66" s="14">
        <v>8610</v>
      </c>
      <c r="B66" s="17" t="s">
        <v>68</v>
      </c>
      <c r="C66" s="12">
        <v>251</v>
      </c>
      <c r="D66" s="12">
        <v>274</v>
      </c>
      <c r="E66" s="12">
        <v>261</v>
      </c>
      <c r="F66" s="12">
        <v>295</v>
      </c>
      <c r="G66" s="12">
        <v>317</v>
      </c>
      <c r="H66" s="12">
        <v>323</v>
      </c>
      <c r="I66" s="12">
        <v>333</v>
      </c>
      <c r="J66" s="18">
        <f>Table2[[#This Row],[Fjöldi 
1. júní 2025]]-Table2[[#This Row],[Fjöldi 
1. des. 2024]]</f>
        <v>10</v>
      </c>
      <c r="K66" s="19">
        <f>I66/H66-1</f>
        <v>3.0959752321981338E-2</v>
      </c>
    </row>
    <row r="67" spans="1:11" ht="15.75" x14ac:dyDescent="0.25">
      <c r="A67" s="14">
        <v>8613</v>
      </c>
      <c r="B67" s="17" t="s">
        <v>69</v>
      </c>
      <c r="C67" s="12">
        <v>1960</v>
      </c>
      <c r="D67" s="12">
        <v>1938</v>
      </c>
      <c r="E67" s="12">
        <v>1977</v>
      </c>
      <c r="F67" s="12">
        <v>2040</v>
      </c>
      <c r="G67" s="12">
        <v>2122</v>
      </c>
      <c r="H67" s="12">
        <v>2180</v>
      </c>
      <c r="I67" s="12">
        <v>2184</v>
      </c>
      <c r="J67" s="18">
        <f>Table2[[#This Row],[Fjöldi 
1. júní 2025]]-Table2[[#This Row],[Fjöldi 
1. des. 2024]]</f>
        <v>4</v>
      </c>
      <c r="K67" s="19">
        <f>I67/H67-1</f>
        <v>1.8348623853210455E-3</v>
      </c>
    </row>
    <row r="68" spans="1:11" ht="15.75" x14ac:dyDescent="0.25">
      <c r="A68" s="14">
        <v>8614</v>
      </c>
      <c r="B68" s="17" t="s">
        <v>70</v>
      </c>
      <c r="C68" s="12">
        <v>1684</v>
      </c>
      <c r="D68" s="12">
        <v>1744</v>
      </c>
      <c r="E68" s="12">
        <v>1806</v>
      </c>
      <c r="F68" s="12">
        <v>1865</v>
      </c>
      <c r="G68" s="12">
        <v>1939</v>
      </c>
      <c r="H68" s="12">
        <v>2027</v>
      </c>
      <c r="I68" s="12">
        <v>2034</v>
      </c>
      <c r="J68" s="18">
        <f>Table2[[#This Row],[Fjöldi 
1. júní 2025]]-Table2[[#This Row],[Fjöldi 
1. des. 2024]]</f>
        <v>7</v>
      </c>
      <c r="K68" s="19">
        <f>I68/H68-1</f>
        <v>3.453379378391741E-3</v>
      </c>
    </row>
    <row r="69" spans="1:11" ht="15.75" x14ac:dyDescent="0.25">
      <c r="A69" s="14">
        <v>8710</v>
      </c>
      <c r="B69" s="17" t="s">
        <v>71</v>
      </c>
      <c r="C69" s="12">
        <v>817</v>
      </c>
      <c r="D69" s="12">
        <v>823</v>
      </c>
      <c r="E69" s="12">
        <v>828</v>
      </c>
      <c r="F69" s="12">
        <v>880</v>
      </c>
      <c r="G69" s="12">
        <v>902</v>
      </c>
      <c r="H69" s="12">
        <v>957</v>
      </c>
      <c r="I69" s="12">
        <v>971</v>
      </c>
      <c r="J69" s="18">
        <f>Table2[[#This Row],[Fjöldi 
1. júní 2025]]-Table2[[#This Row],[Fjöldi 
1. des. 2024]]</f>
        <v>14</v>
      </c>
      <c r="K69" s="19">
        <f>I69/H69-1</f>
        <v>1.4629049111807735E-2</v>
      </c>
    </row>
    <row r="70" spans="1:11" ht="15.75" x14ac:dyDescent="0.25">
      <c r="A70" s="40">
        <v>8716</v>
      </c>
      <c r="B70" s="41" t="s">
        <v>72</v>
      </c>
      <c r="C70" s="42">
        <v>2697</v>
      </c>
      <c r="D70" s="42">
        <v>2771</v>
      </c>
      <c r="E70" s="42">
        <v>2980</v>
      </c>
      <c r="F70" s="42">
        <v>3187</v>
      </c>
      <c r="G70" s="42">
        <v>3344</v>
      </c>
      <c r="H70" s="42">
        <v>3379</v>
      </c>
      <c r="I70" s="42">
        <v>3398</v>
      </c>
      <c r="J70" s="37">
        <f>Table2[[#This Row],[Fjöldi 
1. júní 2025]]-Table2[[#This Row],[Fjöldi 
1. des. 2024]]</f>
        <v>19</v>
      </c>
      <c r="K70" s="38">
        <f>I70/H70-1</f>
        <v>5.622965374371125E-3</v>
      </c>
    </row>
    <row r="71" spans="1:11" ht="15.75" x14ac:dyDescent="0.25">
      <c r="A71" s="40">
        <v>8717</v>
      </c>
      <c r="B71" s="41" t="s">
        <v>73</v>
      </c>
      <c r="C71" s="42">
        <v>2273</v>
      </c>
      <c r="D71" s="42">
        <v>2323</v>
      </c>
      <c r="E71" s="42">
        <v>2465</v>
      </c>
      <c r="F71" s="42">
        <v>2575</v>
      </c>
      <c r="G71" s="42">
        <v>2756</v>
      </c>
      <c r="H71" s="42">
        <v>2901</v>
      </c>
      <c r="I71" s="42">
        <v>2965</v>
      </c>
      <c r="J71" s="37">
        <f>Table2[[#This Row],[Fjöldi 
1. júní 2025]]-Table2[[#This Row],[Fjöldi 
1. des. 2024]]</f>
        <v>64</v>
      </c>
      <c r="K71" s="38">
        <f>I71/H71-1</f>
        <v>2.206135815236121E-2</v>
      </c>
    </row>
    <row r="72" spans="1:11" ht="15.75" x14ac:dyDescent="0.25">
      <c r="A72" s="14">
        <v>8719</v>
      </c>
      <c r="B72" s="17" t="s">
        <v>74</v>
      </c>
      <c r="C72" s="12">
        <v>494</v>
      </c>
      <c r="D72" s="12">
        <v>497</v>
      </c>
      <c r="E72" s="12">
        <v>530</v>
      </c>
      <c r="F72" s="12">
        <v>533</v>
      </c>
      <c r="G72" s="12">
        <v>580</v>
      </c>
      <c r="H72" s="12">
        <v>611</v>
      </c>
      <c r="I72" s="12">
        <v>648</v>
      </c>
      <c r="J72" s="18">
        <f>Table2[[#This Row],[Fjöldi 
1. júní 2025]]-Table2[[#This Row],[Fjöldi 
1. des. 2024]]</f>
        <v>37</v>
      </c>
      <c r="K72" s="19">
        <f>I72/H72-1</f>
        <v>6.0556464811784005E-2</v>
      </c>
    </row>
    <row r="73" spans="1:11" ht="15.75" x14ac:dyDescent="0.25">
      <c r="A73" s="14">
        <v>8720</v>
      </c>
      <c r="B73" s="17" t="s">
        <v>75</v>
      </c>
      <c r="C73" s="12">
        <v>611</v>
      </c>
      <c r="D73" s="12">
        <v>587</v>
      </c>
      <c r="E73" s="12">
        <v>565</v>
      </c>
      <c r="F73" s="12">
        <v>577</v>
      </c>
      <c r="G73" s="12">
        <v>599</v>
      </c>
      <c r="H73" s="12">
        <v>628</v>
      </c>
      <c r="I73" s="12">
        <v>629</v>
      </c>
      <c r="J73" s="18">
        <f>Table2[[#This Row],[Fjöldi 
1. júní 2025]]-Table2[[#This Row],[Fjöldi 
1. des. 2024]]</f>
        <v>1</v>
      </c>
      <c r="K73" s="19">
        <f>I73/H73-1</f>
        <v>1.5923566878981443E-3</v>
      </c>
    </row>
    <row r="74" spans="1:11" ht="15.75" x14ac:dyDescent="0.25">
      <c r="A74" s="14">
        <v>8721</v>
      </c>
      <c r="B74" s="17" t="s">
        <v>76</v>
      </c>
      <c r="C74" s="12">
        <v>1162</v>
      </c>
      <c r="D74" s="12">
        <v>1160</v>
      </c>
      <c r="E74" s="12">
        <v>1156</v>
      </c>
      <c r="F74" s="12">
        <v>1273</v>
      </c>
      <c r="G74" s="12">
        <v>1415</v>
      </c>
      <c r="H74" s="12">
        <v>1478</v>
      </c>
      <c r="I74" s="12">
        <v>1515</v>
      </c>
      <c r="J74" s="18">
        <f>Table2[[#This Row],[Fjöldi 
1. júní 2025]]-Table2[[#This Row],[Fjöldi 
1. des. 2024]]</f>
        <v>37</v>
      </c>
      <c r="K74" s="19">
        <f>I74/H74-1</f>
        <v>2.5033829499323312E-2</v>
      </c>
    </row>
    <row r="75" spans="1:11" ht="15.75" x14ac:dyDescent="0.25">
      <c r="A75" s="14">
        <v>8722</v>
      </c>
      <c r="B75" s="17" t="s">
        <v>77</v>
      </c>
      <c r="C75" s="12">
        <v>689</v>
      </c>
      <c r="D75" s="12">
        <v>697</v>
      </c>
      <c r="E75" s="12">
        <v>697</v>
      </c>
      <c r="F75" s="12">
        <v>715</v>
      </c>
      <c r="G75" s="12">
        <v>722</v>
      </c>
      <c r="H75" s="12">
        <v>739</v>
      </c>
      <c r="I75" s="12">
        <v>752</v>
      </c>
      <c r="J75" s="18">
        <f>Table2[[#This Row],[Fjöldi 
1. júní 2025]]-Table2[[#This Row],[Fjöldi 
1. des. 2024]]</f>
        <v>13</v>
      </c>
      <c r="K75" s="19">
        <f>I75/H75-1</f>
        <v>1.7591339648173276E-2</v>
      </c>
    </row>
    <row r="76" spans="1:11" ht="14.25" customHeight="1" x14ac:dyDescent="0.25">
      <c r="A76" s="40"/>
      <c r="B76" s="41"/>
      <c r="C76" s="42"/>
      <c r="D76" s="42"/>
      <c r="E76" s="42"/>
      <c r="F76" s="42"/>
      <c r="G76" s="42"/>
      <c r="H76" s="42"/>
      <c r="I76" s="42"/>
      <c r="J76" s="43"/>
      <c r="K76" s="39"/>
    </row>
    <row r="77" spans="1:11" ht="15.75" customHeight="1" x14ac:dyDescent="0.25">
      <c r="A77" s="25" t="s">
        <v>78</v>
      </c>
      <c r="B77" s="26"/>
      <c r="C77" s="27">
        <f>C60+C55+C43+C38+C29+C19+C14+C6</f>
        <v>363786</v>
      </c>
      <c r="D77" s="27">
        <f>D60+D55+D43+D38+D29+D19+D14+D6</f>
        <v>369623</v>
      </c>
      <c r="E77" s="27">
        <f>E60+E55+E43+E38+E29+E19+E14+E6</f>
        <v>375685</v>
      </c>
      <c r="F77" s="27">
        <f>F60+F55+F43+F38+F29+F19+F14+F6</f>
        <v>386814</v>
      </c>
      <c r="G77" s="27">
        <f>G60+G55+G43+G38+G29+G19+G14+G6</f>
        <v>398290</v>
      </c>
      <c r="H77" s="27">
        <f>H60+H55+H43+H38+H29+H19+H14+H6</f>
        <v>406046</v>
      </c>
      <c r="I77" s="27">
        <f>I60+I55+I43+I38+I29+I19+I14+I6</f>
        <v>408135</v>
      </c>
      <c r="J77" s="28">
        <f>J60+J55+J43+J38+J29+J19+J14+J6</f>
        <v>2089</v>
      </c>
      <c r="K77" s="34">
        <f>I77/H77-1</f>
        <v>5.1447372957744708E-3</v>
      </c>
    </row>
    <row r="78" spans="1:11" ht="1.5" customHeight="1" x14ac:dyDescent="0.2">
      <c r="A78" s="4"/>
      <c r="B78" s="6"/>
      <c r="C78" s="2"/>
      <c r="D78" s="2"/>
      <c r="E78" s="3"/>
      <c r="F78" s="3"/>
      <c r="G78" s="3"/>
      <c r="H78" s="3"/>
      <c r="I78" s="3"/>
      <c r="J78" s="4"/>
      <c r="K78" s="3"/>
    </row>
    <row r="79" spans="1:11" ht="18" customHeight="1" x14ac:dyDescent="0.2">
      <c r="A79" s="31" t="s">
        <v>79</v>
      </c>
      <c r="B79" s="17"/>
    </row>
    <row r="80" spans="1:11" x14ac:dyDescent="0.2">
      <c r="A80" s="14"/>
      <c r="B80" s="17"/>
    </row>
    <row r="81" spans="1:11" x14ac:dyDescent="0.2">
      <c r="A81" s="14"/>
      <c r="B81" s="17"/>
    </row>
    <row r="82" spans="1:11" x14ac:dyDescent="0.2">
      <c r="A82" s="14"/>
      <c r="B82" s="17"/>
    </row>
    <row r="83" spans="1:11" x14ac:dyDescent="0.2">
      <c r="A83" s="14"/>
      <c r="B83" s="17"/>
    </row>
    <row r="84" spans="1:11" x14ac:dyDescent="0.2">
      <c r="A84" s="14"/>
      <c r="B84" s="17"/>
    </row>
    <row r="85" spans="1:11" x14ac:dyDescent="0.2">
      <c r="A85" s="14"/>
      <c r="B85" s="17"/>
    </row>
    <row r="86" spans="1:11" x14ac:dyDescent="0.2">
      <c r="A86" s="14"/>
      <c r="B86" s="17"/>
    </row>
    <row r="87" spans="1:11" x14ac:dyDescent="0.2">
      <c r="A87" s="14"/>
      <c r="B87" s="17"/>
    </row>
    <row r="88" spans="1:11" x14ac:dyDescent="0.2">
      <c r="A88" s="14"/>
      <c r="B88" s="17"/>
    </row>
    <row r="89" spans="1:11" x14ac:dyDescent="0.2">
      <c r="A89" s="14"/>
      <c r="B89" s="17"/>
    </row>
    <row r="90" spans="1:11" x14ac:dyDescent="0.2">
      <c r="A90" s="14"/>
      <c r="B90" s="17"/>
    </row>
    <row r="91" spans="1:11" x14ac:dyDescent="0.2">
      <c r="A91" s="14"/>
      <c r="B91" s="17"/>
    </row>
    <row r="92" spans="1:11" x14ac:dyDescent="0.2">
      <c r="A92" s="14"/>
      <c r="B92" s="17"/>
    </row>
    <row r="93" spans="1:11" x14ac:dyDescent="0.2">
      <c r="A93" s="14"/>
      <c r="B93" s="17"/>
    </row>
    <row r="94" spans="1:11" x14ac:dyDescent="0.2">
      <c r="A94" s="14"/>
      <c r="B94" s="17"/>
    </row>
    <row r="95" spans="1:11" s="12" customFormat="1" x14ac:dyDescent="0.2">
      <c r="A95" s="14"/>
      <c r="B95" s="17"/>
      <c r="E95" s="13"/>
      <c r="F95" s="13"/>
      <c r="G95" s="13"/>
      <c r="H95" s="13"/>
      <c r="I95" s="13"/>
      <c r="J95" s="14"/>
      <c r="K95" s="13"/>
    </row>
    <row r="96" spans="1:11" s="12" customFormat="1" x14ac:dyDescent="0.2">
      <c r="A96" s="14"/>
      <c r="B96" s="17"/>
      <c r="E96" s="13"/>
      <c r="F96" s="13"/>
      <c r="G96" s="13"/>
      <c r="H96" s="13"/>
      <c r="I96" s="13"/>
      <c r="J96" s="14"/>
      <c r="K96" s="13"/>
    </row>
    <row r="97" spans="1:11" s="12" customFormat="1" x14ac:dyDescent="0.2">
      <c r="A97" s="14"/>
      <c r="B97" s="17"/>
      <c r="E97" s="13"/>
      <c r="F97" s="13"/>
      <c r="G97" s="13"/>
      <c r="H97" s="13"/>
      <c r="I97" s="13"/>
      <c r="J97" s="14"/>
      <c r="K97" s="13"/>
    </row>
  </sheetData>
  <phoneticPr fontId="8" type="noConversion"/>
  <conditionalFormatting sqref="A7:F13 J7:K13 A14:J14 A15:F18 K15:K59 J15:J75 A19:I19 A20:F28 A29:I29 A30:H37 A38:I38 A39:H42 A43:I43 A44:F54 A55:I55 A56:F59 A60:I60 A61:F75 K61:K75 K77">
    <cfRule type="expression" dxfId="30" priority="206">
      <formula>"MOD(ROW(),2)=1"</formula>
    </cfRule>
  </conditionalFormatting>
  <conditionalFormatting sqref="G7:G13">
    <cfRule type="expression" dxfId="29" priority="143">
      <formula>"MOD(ROW(),2)=1"</formula>
    </cfRule>
  </conditionalFormatting>
  <conditionalFormatting sqref="G15:G18">
    <cfRule type="expression" dxfId="28" priority="142">
      <formula>"MOD(ROW(),2)=1"</formula>
    </cfRule>
  </conditionalFormatting>
  <conditionalFormatting sqref="G20:G28">
    <cfRule type="expression" dxfId="27" priority="141">
      <formula>"MOD(ROW(),2)=1"</formula>
    </cfRule>
  </conditionalFormatting>
  <conditionalFormatting sqref="G44:G54">
    <cfRule type="expression" dxfId="26" priority="138">
      <formula>"MOD(ROW(),2)=1"</formula>
    </cfRule>
  </conditionalFormatting>
  <conditionalFormatting sqref="G56:G59">
    <cfRule type="expression" dxfId="25" priority="137">
      <formula>"MOD(ROW(),2)=1"</formula>
    </cfRule>
  </conditionalFormatting>
  <conditionalFormatting sqref="G61:G75">
    <cfRule type="expression" dxfId="24" priority="136">
      <formula>"MOD(ROW(),2)=1"</formula>
    </cfRule>
  </conditionalFormatting>
  <conditionalFormatting sqref="H7:H13">
    <cfRule type="expression" dxfId="23" priority="54">
      <formula>"MOD(ROW(),2)=1"</formula>
    </cfRule>
  </conditionalFormatting>
  <conditionalFormatting sqref="H15:H18">
    <cfRule type="expression" dxfId="22" priority="53">
      <formula>"MOD(ROW(),2)=1"</formula>
    </cfRule>
  </conditionalFormatting>
  <conditionalFormatting sqref="H20:H28">
    <cfRule type="expression" dxfId="21" priority="52">
      <formula>"MOD(ROW(),2)=1"</formula>
    </cfRule>
  </conditionalFormatting>
  <conditionalFormatting sqref="H44:H54">
    <cfRule type="expression" dxfId="20" priority="49">
      <formula>"MOD(ROW(),2)=1"</formula>
    </cfRule>
  </conditionalFormatting>
  <conditionalFormatting sqref="H56:H59">
    <cfRule type="expression" dxfId="19" priority="48">
      <formula>"MOD(ROW(),2)=1"</formula>
    </cfRule>
  </conditionalFormatting>
  <conditionalFormatting sqref="H61:H75">
    <cfRule type="expression" dxfId="18" priority="47">
      <formula>"MOD(ROW(),2)=1"</formula>
    </cfRule>
  </conditionalFormatting>
  <conditionalFormatting sqref="J8:J75 K8:K77 J77">
    <cfRule type="cellIs" dxfId="9" priority="213" operator="lessThan">
      <formula>0</formula>
    </cfRule>
  </conditionalFormatting>
  <conditionalFormatting sqref="K6 J7:K7">
    <cfRule type="cellIs" dxfId="8" priority="214" operator="lessThan">
      <formula>0</formula>
    </cfRule>
  </conditionalFormatting>
  <conditionalFormatting sqref="I7:I13">
    <cfRule type="expression" dxfId="7" priority="8">
      <formula>"MOD(ROW(),2)=1"</formula>
    </cfRule>
  </conditionalFormatting>
  <conditionalFormatting sqref="I15:I18">
    <cfRule type="expression" dxfId="6" priority="7">
      <formula>"MOD(ROW(),2)=1"</formula>
    </cfRule>
  </conditionalFormatting>
  <conditionalFormatting sqref="I20:I28">
    <cfRule type="expression" dxfId="5" priority="6">
      <formula>"MOD(ROW(),2)=1"</formula>
    </cfRule>
  </conditionalFormatting>
  <conditionalFormatting sqref="I30:I37">
    <cfRule type="expression" dxfId="4" priority="5">
      <formula>"MOD(ROW(),2)=1"</formula>
    </cfRule>
  </conditionalFormatting>
  <conditionalFormatting sqref="I39:I42">
    <cfRule type="expression" dxfId="3" priority="4">
      <formula>"MOD(ROW(),2)=1"</formula>
    </cfRule>
  </conditionalFormatting>
  <conditionalFormatting sqref="I44:I54">
    <cfRule type="expression" dxfId="2" priority="3">
      <formula>"MOD(ROW(),2)=1"</formula>
    </cfRule>
  </conditionalFormatting>
  <conditionalFormatting sqref="I56:I59">
    <cfRule type="expression" dxfId="1" priority="2">
      <formula>"MOD(ROW(),2)=1"</formula>
    </cfRule>
  </conditionalFormatting>
  <conditionalFormatting sqref="I61:I75">
    <cfRule type="expression" dxfId="0" priority="1">
      <formula>"MOD(ROW(),2)=1"</formula>
    </cfRule>
  </conditionalFormatting>
  <pageMargins left="0.23622047244094491" right="0.23622047244094491" top="0.74803149606299213" bottom="0.74803149606299213" header="0.31496062992125984" footer="0.31496062992125984"/>
  <pageSetup paperSize="9" scale="43" fitToHeight="0" orientation="portrait" r:id="rId1"/>
  <headerFooter>
    <oddHeader>&amp;R&amp;G</oddHeader>
  </headerFooter>
  <drawing r:id="rId2"/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9b39b4cce8e5c7cbdaaeea60b2fb22b7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28611fc2d9042cb37514027aab8b8297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D1A2DF-27B5-4C18-84D3-B7FC4C0F8D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142DF4-98C9-4593-9B8D-3A67FFB2CD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A8921B-1CD6-4664-8184-1006588F8422}">
  <ds:schemaRefs>
    <ds:schemaRef ds:uri="0f55361a-f833-4a43-8605-93890fbeb092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ce491b4c-21e0-4ad2-a6a6-d5ec7b74d6e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Íbúar eftir sveitarfélögum</vt:lpstr>
      <vt:lpstr>'Íbúar eftir sveitarfélögum'!Print_Titles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lilja.bjarklind.kjartansdottir@skra.is</dc:creator>
  <cp:keywords/>
  <dc:description/>
  <cp:lastModifiedBy>Gunnar Geir Jóhannsson - THS</cp:lastModifiedBy>
  <cp:revision/>
  <dcterms:created xsi:type="dcterms:W3CDTF">2018-06-28T08:42:52Z</dcterms:created>
  <dcterms:modified xsi:type="dcterms:W3CDTF">2025-06-05T09:19:16Z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