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ggj\Downloads\"/>
    </mc:Choice>
  </mc:AlternateContent>
  <xr:revisionPtr revIDLastSave="0" documentId="8_{B20F4BD2-6E22-4F58-A7CD-2AA3B77C2399}" xr6:coauthVersionLast="47" xr6:coauthVersionMax="47" xr10:uidLastSave="{00000000-0000-0000-0000-000000000000}"/>
  <bookViews>
    <workbookView xWindow="38280" yWindow="1215" windowWidth="38640" windowHeight="21120" xr2:uid="{00000000-000D-0000-FFFF-FFFF00000000}"/>
  </bookViews>
  <sheets>
    <sheet name="Íbúar eftir sveitarfélögum" sheetId="3" r:id="rId1"/>
  </sheets>
  <definedNames>
    <definedName name="_xlnm._FilterDatabase" localSheetId="0" hidden="1">'Íbúar eftir sveitarfélögum'!$A$5:$L$59</definedName>
    <definedName name="_xlnm.Print_Titles" localSheetId="0">'Íbúar eftir sveitarfélögum'!$5:$5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3" l="1"/>
  <c r="J38" i="3"/>
  <c r="J14" i="3" s="1"/>
  <c r="J19" i="3" s="1"/>
  <c r="L8" i="3"/>
  <c r="L9" i="3"/>
  <c r="L10" i="3"/>
  <c r="L11" i="3"/>
  <c r="L12" i="3"/>
  <c r="L13" i="3"/>
  <c r="L15" i="3"/>
  <c r="L16" i="3"/>
  <c r="L17" i="3"/>
  <c r="L18" i="3"/>
  <c r="L20" i="3"/>
  <c r="L21" i="3"/>
  <c r="L22" i="3"/>
  <c r="L23" i="3"/>
  <c r="L24" i="3"/>
  <c r="L25" i="3"/>
  <c r="L26" i="3"/>
  <c r="L27" i="3"/>
  <c r="L28" i="3"/>
  <c r="L30" i="3"/>
  <c r="L31" i="3"/>
  <c r="L32" i="3"/>
  <c r="L33" i="3"/>
  <c r="L34" i="3"/>
  <c r="L35" i="3"/>
  <c r="L36" i="3"/>
  <c r="L37" i="3"/>
  <c r="L39" i="3"/>
  <c r="L40" i="3"/>
  <c r="L41" i="3"/>
  <c r="L42" i="3"/>
  <c r="L44" i="3"/>
  <c r="L45" i="3"/>
  <c r="L46" i="3"/>
  <c r="L47" i="3"/>
  <c r="L48" i="3"/>
  <c r="L49" i="3"/>
  <c r="L50" i="3"/>
  <c r="L51" i="3"/>
  <c r="L52" i="3"/>
  <c r="L53" i="3"/>
  <c r="L54" i="3"/>
  <c r="L56" i="3"/>
  <c r="L57" i="3"/>
  <c r="L58" i="3"/>
  <c r="L59" i="3"/>
  <c r="L61" i="3"/>
  <c r="L62" i="3"/>
  <c r="L63" i="3"/>
  <c r="L64" i="3"/>
  <c r="L65" i="3"/>
  <c r="L66" i="3"/>
  <c r="L67" i="3"/>
  <c r="L68" i="3"/>
  <c r="L69" i="3"/>
  <c r="L70" i="3"/>
  <c r="L71" i="3"/>
  <c r="L72" i="3"/>
  <c r="L73" i="3"/>
  <c r="L74" i="3"/>
  <c r="L75" i="3"/>
  <c r="L7" i="3"/>
  <c r="K20" i="3"/>
  <c r="K21" i="3"/>
  <c r="K22" i="3"/>
  <c r="K23" i="3"/>
  <c r="K24" i="3"/>
  <c r="K25" i="3"/>
  <c r="K26" i="3"/>
  <c r="K27" i="3"/>
  <c r="K28" i="3"/>
  <c r="K30" i="3"/>
  <c r="K31" i="3"/>
  <c r="K32" i="3"/>
  <c r="K33" i="3"/>
  <c r="K34" i="3"/>
  <c r="K35" i="3"/>
  <c r="K36" i="3"/>
  <c r="K37" i="3"/>
  <c r="K39" i="3"/>
  <c r="K40" i="3"/>
  <c r="K41" i="3"/>
  <c r="K42" i="3"/>
  <c r="K44" i="3"/>
  <c r="K45" i="3"/>
  <c r="K46" i="3"/>
  <c r="K47" i="3"/>
  <c r="K48" i="3"/>
  <c r="K49" i="3"/>
  <c r="K50" i="3"/>
  <c r="K51" i="3"/>
  <c r="K52" i="3"/>
  <c r="K53" i="3"/>
  <c r="K54" i="3"/>
  <c r="K56" i="3"/>
  <c r="K57" i="3"/>
  <c r="K58" i="3"/>
  <c r="K59" i="3"/>
  <c r="K61" i="3"/>
  <c r="K62" i="3"/>
  <c r="K63" i="3"/>
  <c r="K64" i="3"/>
  <c r="K65" i="3"/>
  <c r="K66" i="3"/>
  <c r="K67" i="3"/>
  <c r="K68" i="3"/>
  <c r="K69" i="3"/>
  <c r="K70" i="3"/>
  <c r="K71" i="3"/>
  <c r="K72" i="3"/>
  <c r="K73" i="3"/>
  <c r="K74" i="3"/>
  <c r="K75" i="3"/>
  <c r="K16" i="3"/>
  <c r="K17" i="3"/>
  <c r="K18" i="3"/>
  <c r="K15" i="3"/>
  <c r="K8" i="3"/>
  <c r="K9" i="3"/>
  <c r="K10" i="3"/>
  <c r="K11" i="3"/>
  <c r="K12" i="3"/>
  <c r="K13" i="3"/>
  <c r="K7" i="3"/>
  <c r="G55" i="3" l="1"/>
  <c r="F55" i="3"/>
  <c r="D55" i="3"/>
  <c r="C55" i="3"/>
  <c r="J29" i="3" l="1"/>
  <c r="H38" i="3"/>
  <c r="C38" i="3"/>
  <c r="F38" i="3"/>
  <c r="D38" i="3"/>
  <c r="G38" i="3"/>
  <c r="J6" i="3" l="1"/>
  <c r="E38" i="3"/>
  <c r="E55" i="3"/>
  <c r="H55" i="3"/>
  <c r="I38" i="3"/>
  <c r="I55" i="3"/>
  <c r="K55" i="3" l="1"/>
  <c r="L55" i="3"/>
  <c r="L38" i="3"/>
  <c r="K38" i="3"/>
  <c r="E14" i="3"/>
  <c r="E19" i="3"/>
  <c r="I14" i="3"/>
  <c r="I19" i="3"/>
  <c r="H14" i="3"/>
  <c r="H19" i="3"/>
  <c r="C14" i="3"/>
  <c r="C19" i="3" s="1"/>
  <c r="F14" i="3"/>
  <c r="F19" i="3"/>
  <c r="G14" i="3"/>
  <c r="G19" i="3"/>
  <c r="D14" i="3"/>
  <c r="D19" i="3"/>
  <c r="K19" i="3" l="1"/>
  <c r="L19" i="3"/>
  <c r="L14" i="3"/>
  <c r="K14" i="3"/>
  <c r="I29" i="3" l="1"/>
  <c r="K29" i="3" l="1"/>
  <c r="L29" i="3"/>
  <c r="I6" i="3"/>
  <c r="K6" i="3" l="1"/>
  <c r="L6" i="3"/>
  <c r="H29" i="3" l="1"/>
  <c r="H6" i="3"/>
  <c r="E29" i="3"/>
  <c r="E6" i="3"/>
  <c r="F29" i="3"/>
  <c r="F6" i="3"/>
  <c r="D29" i="3"/>
  <c r="D6" i="3"/>
  <c r="C29" i="3"/>
  <c r="C6" i="3"/>
  <c r="G29" i="3"/>
  <c r="G6" i="3"/>
  <c r="H60" i="3"/>
  <c r="H77" i="3" s="1"/>
  <c r="H43" i="3"/>
  <c r="I60" i="3"/>
  <c r="I77" i="3" s="1"/>
  <c r="J60" i="3"/>
  <c r="J77" i="3" s="1"/>
  <c r="L77" i="3" s="1"/>
  <c r="J43" i="3"/>
  <c r="K43" i="3" s="1"/>
  <c r="I43" i="3"/>
  <c r="L43" i="3"/>
  <c r="K60" i="3" l="1"/>
  <c r="K77" i="3" s="1"/>
  <c r="L60" i="3"/>
  <c r="F60" i="3"/>
  <c r="F43" i="3"/>
  <c r="F77" i="3"/>
  <c r="D60" i="3"/>
  <c r="D43" i="3"/>
  <c r="D77" i="3"/>
  <c r="G60" i="3"/>
  <c r="G43" i="3"/>
  <c r="G77" i="3"/>
  <c r="C60" i="3"/>
  <c r="C43" i="3"/>
  <c r="C77" i="3"/>
  <c r="E60" i="3"/>
  <c r="E43" i="3"/>
  <c r="E77" i="3"/>
</calcChain>
</file>

<file path=xl/sharedStrings.xml><?xml version="1.0" encoding="utf-8"?>
<sst xmlns="http://schemas.openxmlformats.org/spreadsheetml/2006/main" count="87" uniqueCount="87">
  <si>
    <t>Sveitarfélagsnúmer</t>
  </si>
  <si>
    <t>Sveitarfélag</t>
  </si>
  <si>
    <t>Fjöldi 
1. des. 2019</t>
  </si>
  <si>
    <t>Fjöldi 
1. des. 2020</t>
  </si>
  <si>
    <t>Fjöldi 
1. des. 2021</t>
  </si>
  <si>
    <t>Fjöldi 
1. des. 2022</t>
  </si>
  <si>
    <t>Fjöldi 
1. des. 2023</t>
  </si>
  <si>
    <t>Fjöldi 
1. des. 2024</t>
  </si>
  <si>
    <t>í %</t>
  </si>
  <si>
    <t>Höfuðborgarsvæðið</t>
  </si>
  <si>
    <t>0000</t>
  </si>
  <si>
    <t>Reykjavíkurborg</t>
  </si>
  <si>
    <t>Kópavogsbær</t>
  </si>
  <si>
    <t>Seltjarnarnesbær</t>
  </si>
  <si>
    <t>Garðabær</t>
  </si>
  <si>
    <t>Hafnarfjarðarkaupstaður</t>
  </si>
  <si>
    <t>Mosfellsbær</t>
  </si>
  <si>
    <t>Kjósarhreppur</t>
  </si>
  <si>
    <t xml:space="preserve">Suðurnes </t>
  </si>
  <si>
    <t>Reykjanesbær</t>
  </si>
  <si>
    <t>Grindavíkurbær</t>
  </si>
  <si>
    <t>Sveitarfélagið Vogar</t>
  </si>
  <si>
    <t>Suðurnesjabær</t>
  </si>
  <si>
    <t>Vesturland</t>
  </si>
  <si>
    <t>Akraneskaupstaður</t>
  </si>
  <si>
    <t>Skorradalshreppur</t>
  </si>
  <si>
    <t>Hvalfjarðarsveit</t>
  </si>
  <si>
    <t>Borgarbyggð</t>
  </si>
  <si>
    <t>Grundarfjarðarbær</t>
  </si>
  <si>
    <t>Eyja- og Miklaholtshreppur</t>
  </si>
  <si>
    <t>Snæfellsbær</t>
  </si>
  <si>
    <t>Stykkishólmsbær</t>
  </si>
  <si>
    <t>Dalabyggð</t>
  </si>
  <si>
    <t xml:space="preserve">Vestfirðir </t>
  </si>
  <si>
    <t>Bolungarvíkurkaupstaður</t>
  </si>
  <si>
    <t>Ísafjarðarbær</t>
  </si>
  <si>
    <t>Reykhólahreppur</t>
  </si>
  <si>
    <t>Vesturbyggð</t>
  </si>
  <si>
    <t>Súðavíkurhreppur</t>
  </si>
  <si>
    <t>Árneshreppur</t>
  </si>
  <si>
    <t>Kaldrananeshreppur</t>
  </si>
  <si>
    <t>Strandabyggð</t>
  </si>
  <si>
    <t>Norðurland vestra</t>
  </si>
  <si>
    <t>Húnaþing vestra</t>
  </si>
  <si>
    <t>Sveitarfélagið Skagaströnd</t>
  </si>
  <si>
    <t>Húnabyggð</t>
  </si>
  <si>
    <t>Skagafjörður</t>
  </si>
  <si>
    <t>Norðurland eystra</t>
  </si>
  <si>
    <t>Akureyrarbær</t>
  </si>
  <si>
    <t>Norðurþing</t>
  </si>
  <si>
    <t>Fjallabyggð</t>
  </si>
  <si>
    <t>Dalvíkurbyggð</t>
  </si>
  <si>
    <t>Eyjafjarðarsveit</t>
  </si>
  <si>
    <t>Hörgársveit</t>
  </si>
  <si>
    <t>Svalbarðsstrandarhreppur</t>
  </si>
  <si>
    <t>Grýtubakkahreppur</t>
  </si>
  <si>
    <t>Tjörneshreppur</t>
  </si>
  <si>
    <t>Þingeyjarsveit</t>
  </si>
  <si>
    <t>Langanesbyggð</t>
  </si>
  <si>
    <t>Austurland</t>
  </si>
  <si>
    <t>Fjarðabyggð</t>
  </si>
  <si>
    <t>Múlaþing</t>
  </si>
  <si>
    <t>Vopnafjarðarhreppur</t>
  </si>
  <si>
    <t>Fljótsdalshreppur</t>
  </si>
  <si>
    <t>Suðurland</t>
  </si>
  <si>
    <t>Vestmannaeyjabær</t>
  </si>
  <si>
    <t>Sveitarfélagið Árborg</t>
  </si>
  <si>
    <t>Sveitarfélagið Hornafjörður</t>
  </si>
  <si>
    <t>Mýrdalshreppur</t>
  </si>
  <si>
    <t>Skaftárhreppur</t>
  </si>
  <si>
    <t>Ásahreppur</t>
  </si>
  <si>
    <t>Rangárþing eystra</t>
  </si>
  <si>
    <t>Rangárþing ytra</t>
  </si>
  <si>
    <t>Hrunamannahreppur</t>
  </si>
  <si>
    <t>Hveragerðisbær</t>
  </si>
  <si>
    <t>Sveitarfélagið Ölfus</t>
  </si>
  <si>
    <t>Grímsnes- og Grafningshreppur</t>
  </si>
  <si>
    <t>Skeiða- og Gnúpverjahreppur</t>
  </si>
  <si>
    <t>Bláskógabyggð</t>
  </si>
  <si>
    <t>Flóahreppur</t>
  </si>
  <si>
    <t>Samtals</t>
  </si>
  <si>
    <t>Þessar tölur eru keyrðar úr grunnum Þjóðskrár og byggja á skráningu einstaklinga eftir sveitarfélögum (húskóða).</t>
  </si>
  <si>
    <t>Fjöldi 
1. des. 2025</t>
  </si>
  <si>
    <t>Fjöldi 
1. jan. 2026</t>
  </si>
  <si>
    <t>Breyting 1. des. 2025
- 1. jan. 2026</t>
  </si>
  <si>
    <t>Þjóðskrá 7. janúar 2025</t>
  </si>
  <si>
    <t>Fjöldi íbúa eftir sveitarfélögum 1. janúar 2026 (og samanburður við íbúatölur 1. desember 2019-2025)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</si>
</sst>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theme="1"/>
      <name val="Arial"/>
      <family val="2"/>
    </font>
    <font>
      <b/>
      <sz val="12"/>
      <color theme="1"/>
      <name val="Arial"/>
      <family val="2"/>
    </font>
    <font>
      <b/>
      <sz val="11"/>
      <color theme="1"/>
      <name val="Arial"/>
      <family val="2"/>
    </font>
    <font>
      <b/>
      <sz val="12"/>
      <name val="Arial"/>
      <family val="2"/>
    </font>
    <font>
      <b/>
      <sz val="12"/>
      <color theme="0"/>
      <name val="Arial"/>
      <family val="2"/>
    </font>
    <font>
      <b/>
      <sz val="14"/>
      <color rgb="FF020350"/>
      <name val="Arial"/>
      <family val="2"/>
    </font>
    <font>
      <sz val="11"/>
      <color rgb="FF020350"/>
      <name val="Arial"/>
      <family val="2"/>
    </font>
    <font>
      <sz val="8"/>
      <name val="Calibri"/>
      <family val="2"/>
      <scheme val="minor"/>
    </font>
    <font>
      <sz val="10"/>
      <color theme="1"/>
      <name val="Arial"/>
      <family val="2"/>
    </font>
    <font>
      <sz val="11"/>
      <color rgb="FF444444"/>
      <name val="Calibri"/>
      <family val="2"/>
      <charset val="1"/>
    </font>
  </fonts>
  <fills count="4">
    <fill>
      <patternFill patternType="none"/>
    </fill>
    <fill>
      <patternFill patternType="gray125"/>
    </fill>
    <fill>
      <patternFill patternType="solid">
        <fgColor theme="0"/>
        <bgColor indexed="64"/>
      </patternFill>
    </fill>
    <fill>
      <patternFill patternType="solid">
        <fgColor rgb="FF020350"/>
        <bgColor indexed="64"/>
      </patternFill>
    </fill>
  </fills>
  <borders count="4">
    <border>
      <left/>
      <right/>
      <top/>
      <bottom/>
      <diagonal/>
    </border>
    <border>
      <left/>
      <right/>
      <top/>
      <bottom style="hair">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44">
    <xf numFmtId="0" fontId="0" fillId="0" borderId="0" xfId="0"/>
    <xf numFmtId="0" fontId="1" fillId="2" borderId="0" xfId="0" applyFont="1" applyFill="1"/>
    <xf numFmtId="3" fontId="1" fillId="2" borderId="0" xfId="0" applyNumberFormat="1" applyFont="1" applyFill="1" applyAlignment="1">
      <alignment horizontal="right"/>
    </xf>
    <xf numFmtId="0" fontId="1" fillId="2" borderId="0" xfId="0" applyFont="1" applyFill="1" applyAlignment="1">
      <alignment horizontal="right"/>
    </xf>
    <xf numFmtId="0" fontId="1" fillId="2" borderId="0" xfId="0" applyFont="1" applyFill="1" applyAlignment="1">
      <alignment horizontal="center"/>
    </xf>
    <xf numFmtId="0" fontId="1" fillId="0" borderId="0" xfId="0" applyFont="1"/>
    <xf numFmtId="0" fontId="1" fillId="2" borderId="0" xfId="0" applyFont="1" applyFill="1" applyAlignment="1">
      <alignment horizontal="left"/>
    </xf>
    <xf numFmtId="0" fontId="2" fillId="2" borderId="1" xfId="0" applyFont="1" applyFill="1" applyBorder="1" applyAlignment="1">
      <alignment horizontal="left"/>
    </xf>
    <xf numFmtId="0" fontId="2" fillId="2" borderId="1" xfId="0" applyFont="1" applyFill="1" applyBorder="1"/>
    <xf numFmtId="3" fontId="2" fillId="2" borderId="1" xfId="0" applyNumberFormat="1" applyFont="1" applyFill="1" applyBorder="1" applyAlignment="1">
      <alignment horizontal="right"/>
    </xf>
    <xf numFmtId="3" fontId="2" fillId="2" borderId="1" xfId="0" applyNumberFormat="1" applyFont="1" applyFill="1" applyBorder="1" applyAlignment="1">
      <alignment horizontal="center"/>
    </xf>
    <xf numFmtId="164" fontId="4" fillId="2" borderId="1" xfId="0" applyNumberFormat="1" applyFont="1" applyFill="1" applyBorder="1" applyAlignment="1">
      <alignment horizontal="right"/>
    </xf>
    <xf numFmtId="3" fontId="1" fillId="0" borderId="0" xfId="0" applyNumberFormat="1" applyFont="1" applyAlignment="1">
      <alignment horizontal="right"/>
    </xf>
    <xf numFmtId="0" fontId="1" fillId="0" borderId="0" xfId="0" applyFont="1" applyAlignment="1">
      <alignment horizontal="right"/>
    </xf>
    <xf numFmtId="0" fontId="1" fillId="0" borderId="0" xfId="0" applyFont="1" applyAlignment="1">
      <alignment horizontal="center"/>
    </xf>
    <xf numFmtId="0" fontId="6" fillId="2" borderId="0" xfId="0" applyFont="1" applyFill="1" applyAlignment="1">
      <alignment horizontal="left"/>
    </xf>
    <xf numFmtId="0" fontId="7" fillId="2" borderId="0" xfId="0" applyFont="1" applyFill="1" applyAlignment="1">
      <alignment horizontal="left"/>
    </xf>
    <xf numFmtId="0" fontId="1" fillId="0" borderId="0" xfId="0" applyFont="1" applyAlignment="1">
      <alignment horizontal="left"/>
    </xf>
    <xf numFmtId="3" fontId="4" fillId="0" borderId="0" xfId="0" applyNumberFormat="1" applyFont="1" applyAlignment="1">
      <alignment horizontal="center"/>
    </xf>
    <xf numFmtId="164" fontId="4" fillId="0" borderId="0" xfId="0" applyNumberFormat="1" applyFont="1" applyAlignment="1">
      <alignment horizontal="right"/>
    </xf>
    <xf numFmtId="0" fontId="2" fillId="0" borderId="1" xfId="0" applyFont="1" applyBorder="1" applyAlignment="1">
      <alignment horizontal="left"/>
    </xf>
    <xf numFmtId="0" fontId="2" fillId="0" borderId="1" xfId="0" applyFont="1" applyBorder="1"/>
    <xf numFmtId="3" fontId="2" fillId="0" borderId="1" xfId="0" applyNumberFormat="1" applyFont="1" applyBorder="1" applyAlignment="1">
      <alignment horizontal="right"/>
    </xf>
    <xf numFmtId="3" fontId="4" fillId="0" borderId="1" xfId="0" applyNumberFormat="1" applyFont="1" applyBorder="1" applyAlignment="1">
      <alignment horizontal="center"/>
    </xf>
    <xf numFmtId="0" fontId="3" fillId="0" borderId="1" xfId="0" applyFont="1" applyBorder="1" applyAlignment="1">
      <alignment horizontal="left"/>
    </xf>
    <xf numFmtId="0" fontId="2" fillId="0" borderId="3" xfId="0" applyFont="1" applyBorder="1" applyAlignment="1">
      <alignment horizontal="center"/>
    </xf>
    <xf numFmtId="0" fontId="2" fillId="0" borderId="3" xfId="0" applyFont="1" applyBorder="1" applyAlignment="1">
      <alignment horizontal="left"/>
    </xf>
    <xf numFmtId="3" fontId="2" fillId="0" borderId="3" xfId="0" applyNumberFormat="1" applyFont="1" applyBorder="1" applyAlignment="1">
      <alignment horizontal="right"/>
    </xf>
    <xf numFmtId="3" fontId="2" fillId="0" borderId="3" xfId="0" applyNumberFormat="1" applyFont="1" applyBorder="1" applyAlignment="1">
      <alignment horizontal="center"/>
    </xf>
    <xf numFmtId="49" fontId="5" fillId="3" borderId="2" xfId="0" applyNumberFormat="1" applyFont="1" applyFill="1" applyBorder="1" applyAlignment="1">
      <alignment horizontal="right" wrapText="1"/>
    </xf>
    <xf numFmtId="0" fontId="5" fillId="3" borderId="0" xfId="0" applyFont="1" applyFill="1" applyAlignment="1">
      <alignment horizontal="left" vertical="top"/>
    </xf>
    <xf numFmtId="0" fontId="9" fillId="0" borderId="0" xfId="0" applyFont="1" applyAlignment="1">
      <alignment horizontal="left"/>
    </xf>
    <xf numFmtId="49" fontId="5" fillId="3" borderId="2" xfId="0" applyNumberFormat="1" applyFont="1" applyFill="1" applyBorder="1" applyAlignment="1">
      <alignment horizontal="center" wrapText="1"/>
    </xf>
    <xf numFmtId="0" fontId="10" fillId="0" borderId="0" xfId="0" quotePrefix="1" applyFont="1"/>
    <xf numFmtId="164" fontId="4" fillId="0" borderId="3" xfId="0" applyNumberFormat="1" applyFont="1" applyBorder="1" applyAlignment="1">
      <alignment horizontal="right"/>
    </xf>
    <xf numFmtId="3" fontId="1" fillId="0" borderId="0" xfId="0" applyNumberFormat="1" applyFont="1"/>
    <xf numFmtId="49" fontId="1" fillId="0" borderId="0" xfId="0" applyNumberFormat="1" applyFont="1" applyAlignment="1">
      <alignment horizontal="center"/>
    </xf>
    <xf numFmtId="3" fontId="4" fillId="0" borderId="0" xfId="0" applyNumberFormat="1" applyFont="1" applyBorder="1" applyAlignment="1">
      <alignment horizontal="center"/>
    </xf>
    <xf numFmtId="164" fontId="4" fillId="2" borderId="0" xfId="0" applyNumberFormat="1" applyFont="1" applyFill="1" applyBorder="1" applyAlignment="1">
      <alignment horizontal="right"/>
    </xf>
    <xf numFmtId="0" fontId="1" fillId="0" borderId="0" xfId="0" applyFont="1" applyBorder="1" applyAlignment="1">
      <alignment horizontal="center"/>
    </xf>
    <xf numFmtId="0" fontId="1" fillId="0" borderId="0" xfId="0" applyFont="1" applyBorder="1" applyAlignment="1">
      <alignment horizontal="left"/>
    </xf>
    <xf numFmtId="3" fontId="1" fillId="0" borderId="0" xfId="0" applyNumberFormat="1" applyFont="1" applyBorder="1" applyAlignment="1">
      <alignment horizontal="right"/>
    </xf>
    <xf numFmtId="3" fontId="1" fillId="0" borderId="0" xfId="0" applyNumberFormat="1" applyFont="1" applyBorder="1" applyAlignment="1">
      <alignment horizontal="center"/>
    </xf>
    <xf numFmtId="164" fontId="4" fillId="0" borderId="0" xfId="0" applyNumberFormat="1" applyFont="1" applyBorder="1" applyAlignment="1">
      <alignment horizontal="right"/>
    </xf>
  </cellXfs>
  <cellStyles count="1">
    <cellStyle name="Normal" xfId="0" builtinId="0"/>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1"/>
        <color theme="1"/>
        <name val="Arial"/>
        <family val="2"/>
        <scheme val="none"/>
      </font>
      <numFmt numFmtId="3" formatCode="#,##0"/>
      <alignment horizontal="right" vertical="bottom" textRotation="0" wrapText="0" indent="0" justifyLastLine="0" shrinkToFit="0" readingOrder="0"/>
    </dxf>
    <dxf>
      <font>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numFmt numFmtId="164" formatCode="0.0%"/>
    </dxf>
    <dxf>
      <font>
        <b val="0"/>
        <i val="0"/>
        <strike val="0"/>
        <condense val="0"/>
        <extend val="0"/>
        <outline val="0"/>
        <shadow val="0"/>
        <u val="none"/>
        <vertAlign val="baseline"/>
        <sz val="11"/>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 formatCode="#,##0"/>
      <alignment horizontal="right" vertical="bottom" textRotation="0" wrapText="0" indent="0" justifyLastLine="0" shrinkToFit="0" readingOrder="0"/>
    </dxf>
    <dxf>
      <border outline="0">
        <top style="thin">
          <color indexed="64"/>
        </top>
        <bottom style="double">
          <color indexed="64"/>
        </bottom>
      </border>
    </dxf>
  </dxfs>
  <tableStyles count="0" defaultTableStyle="TableStyleMedium2" defaultPivotStyle="PivotStyleLight16"/>
  <colors>
    <mruColors>
      <color rgb="FF02035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68036</xdr:colOff>
      <xdr:row>0</xdr:row>
      <xdr:rowOff>81643</xdr:rowOff>
    </xdr:from>
    <xdr:to>
      <xdr:col>0</xdr:col>
      <xdr:colOff>1728107</xdr:colOff>
      <xdr:row>3</xdr:row>
      <xdr:rowOff>143963</xdr:rowOff>
    </xdr:to>
    <xdr:pic>
      <xdr:nvPicPr>
        <xdr:cNvPr id="3" name="Picture 2">
          <a:extLst>
            <a:ext uri="{FF2B5EF4-FFF2-40B4-BE49-F238E27FC236}">
              <a16:creationId xmlns:a16="http://schemas.microsoft.com/office/drawing/2014/main" id="{3ED2EB6A-67EF-E0A3-02EB-C18469FE01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036" y="81643"/>
          <a:ext cx="1660071" cy="64742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2A3542C-D84E-49AB-8ABA-3662C24FB69A}" name="Table2" displayName="Table2" ref="A5:L77" tableBorderDxfId="35">
  <tableColumns count="12">
    <tableColumn id="1" xr3:uid="{66CF74A5-7B06-4020-B570-B1BC532DA58A}" name="Sveitarfélagsnúmer" totalsRowLabel="Total"/>
    <tableColumn id="2" xr3:uid="{ED6D35A6-2480-4FCF-81AC-55A298B9FFEA}" name="Sveitarfélag"/>
    <tableColumn id="3" xr3:uid="{12EB6A9B-F350-46C8-A1BE-A1A1CFE9FEA7}" name="Fjöldi _x000a_1. des. 2019"/>
    <tableColumn id="4" xr3:uid="{DDCC0617-50CF-4CCD-8F04-1B15B6AC339F}" name="Fjöldi _x000a_1. des. 2020"/>
    <tableColumn id="5" xr3:uid="{7F8BD82D-9B06-4F84-8B18-017B893F5C5A}" name="Fjöldi _x000a_1. des. 2021"/>
    <tableColumn id="6" xr3:uid="{7724B61C-1526-4195-B8A9-281AD263D673}" name="Fjöldi _x000a_1. des. 2022" dataDxfId="34"/>
    <tableColumn id="9" xr3:uid="{090557DC-6C1E-4D16-BE66-909A9CA6422A}" name="Fjöldi _x000a_1. des. 2023" dataDxfId="33"/>
    <tableColumn id="10" xr3:uid="{C36E3786-3B2C-492A-9894-7885DEE0CAC3}" name="Fjöldi _x000a_1. des. 2024" dataDxfId="32"/>
    <tableColumn id="11" xr3:uid="{EB87AF90-E674-49E9-85F6-3F90A92F1F31}" name="Fjöldi _x000a_1. des. 2025" dataDxfId="31"/>
    <tableColumn id="13" xr3:uid="{91868154-3CF9-4627-AE5A-584D3B174334}" name="Fjöldi _x000a_1. jan. 2026" dataDxfId="7"/>
    <tableColumn id="7" xr3:uid="{27BE3BA6-6E58-4F54-9C72-52B47DFE137B}" name="Breyting 1. des. 2025_x000a_- 1. jan. 2026"/>
    <tableColumn id="8" xr3:uid="{F19698FF-35A5-4CE5-85CD-8E0E44CA5D1A}" name="í %" totalsRowFunction="sum" totalsRowDxfId="30">
      <calculatedColumnFormula>H6/G6-1</calculatedColumnFormula>
    </tableColumn>
  </tableColumns>
  <tableStyleInfo name="TableStyleLight8"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ECF42-49F5-4E6A-9D27-1FB1F872E7A1}">
  <sheetPr>
    <pageSetUpPr fitToPage="1"/>
  </sheetPr>
  <dimension ref="A1:S97"/>
  <sheetViews>
    <sheetView tabSelected="1" zoomScale="70" zoomScaleNormal="70" workbookViewId="0">
      <pane xSplit="1" topLeftCell="B1" activePane="topRight" state="frozen"/>
      <selection pane="topRight" activeCell="O24" sqref="O24"/>
    </sheetView>
  </sheetViews>
  <sheetFormatPr defaultColWidth="9.140625" defaultRowHeight="14.25" x14ac:dyDescent="0.2"/>
  <cols>
    <col min="1" max="1" width="31.7109375" style="5" customWidth="1"/>
    <col min="2" max="2" width="45.140625" style="5" bestFit="1" customWidth="1"/>
    <col min="3" max="4" width="18.85546875" style="12" customWidth="1"/>
    <col min="5" max="10" width="18.85546875" style="13" customWidth="1"/>
    <col min="11" max="11" width="25.85546875" style="14" bestFit="1" customWidth="1"/>
    <col min="12" max="12" width="10.28515625" style="13" bestFit="1" customWidth="1"/>
    <col min="13" max="16384" width="9.140625" style="5"/>
  </cols>
  <sheetData>
    <row r="1" spans="1:19" x14ac:dyDescent="0.2">
      <c r="A1" s="1"/>
      <c r="C1" s="2"/>
      <c r="D1" s="2"/>
      <c r="E1" s="3"/>
      <c r="F1" s="3"/>
      <c r="G1" s="3"/>
      <c r="H1" s="3"/>
      <c r="I1" s="3"/>
      <c r="J1" s="3"/>
      <c r="K1" s="4"/>
      <c r="L1" s="3"/>
    </row>
    <row r="2" spans="1:19" ht="18" x14ac:dyDescent="0.25">
      <c r="B2" s="15" t="s">
        <v>86</v>
      </c>
      <c r="C2" s="2"/>
      <c r="D2" s="2"/>
      <c r="E2" s="3"/>
      <c r="F2" s="3"/>
      <c r="G2" s="3"/>
      <c r="H2" s="3"/>
      <c r="I2" s="3"/>
      <c r="J2" s="3"/>
      <c r="K2" s="4"/>
      <c r="L2" s="3"/>
    </row>
    <row r="3" spans="1:19" x14ac:dyDescent="0.2">
      <c r="A3" s="1"/>
      <c r="B3" s="16" t="s">
        <v>85</v>
      </c>
      <c r="C3" s="2"/>
      <c r="D3" s="2"/>
      <c r="E3" s="3"/>
      <c r="F3" s="3"/>
      <c r="G3" s="3"/>
      <c r="H3" s="3"/>
      <c r="I3" s="3"/>
      <c r="J3" s="3"/>
      <c r="K3" s="4"/>
      <c r="L3" s="3"/>
    </row>
    <row r="4" spans="1:19" x14ac:dyDescent="0.2">
      <c r="A4" s="1"/>
      <c r="B4" s="1"/>
      <c r="C4" s="2"/>
      <c r="D4" s="2"/>
      <c r="E4" s="3"/>
      <c r="F4" s="3"/>
      <c r="G4" s="3"/>
      <c r="H4" s="3"/>
      <c r="I4" s="3"/>
      <c r="J4" s="3"/>
      <c r="K4" s="4"/>
      <c r="L4" s="3"/>
    </row>
    <row r="5" spans="1:19" ht="31.5" x14ac:dyDescent="0.25">
      <c r="A5" s="30" t="s">
        <v>0</v>
      </c>
      <c r="B5" s="30" t="s">
        <v>1</v>
      </c>
      <c r="C5" s="29" t="s">
        <v>2</v>
      </c>
      <c r="D5" s="29" t="s">
        <v>3</v>
      </c>
      <c r="E5" s="29" t="s">
        <v>4</v>
      </c>
      <c r="F5" s="29" t="s">
        <v>5</v>
      </c>
      <c r="G5" s="29" t="s">
        <v>6</v>
      </c>
      <c r="H5" s="29" t="s">
        <v>7</v>
      </c>
      <c r="I5" s="29" t="s">
        <v>82</v>
      </c>
      <c r="J5" s="29" t="s">
        <v>83</v>
      </c>
      <c r="K5" s="32" t="s">
        <v>84</v>
      </c>
      <c r="L5" s="32" t="s">
        <v>8</v>
      </c>
    </row>
    <row r="6" spans="1:19" ht="22.5" customHeight="1" x14ac:dyDescent="0.25">
      <c r="A6" s="7" t="s">
        <v>9</v>
      </c>
      <c r="B6" s="8"/>
      <c r="C6" s="9">
        <f>SUM(C7:C13)</f>
        <v>233027</v>
      </c>
      <c r="D6" s="9">
        <f>SUM(D7:D13)</f>
        <v>236363</v>
      </c>
      <c r="E6" s="9">
        <f>SUM(E7:E13)</f>
        <v>240810</v>
      </c>
      <c r="F6" s="9">
        <f>SUM(F7:F13)</f>
        <v>247123</v>
      </c>
      <c r="G6" s="9">
        <f>SUM(G7:G13)</f>
        <v>253706</v>
      </c>
      <c r="H6" s="9">
        <f>SUM(H7:H13)</f>
        <v>259526</v>
      </c>
      <c r="I6" s="9">
        <f>SUM(I7:I13)</f>
        <v>262763</v>
      </c>
      <c r="J6" s="9">
        <f>SUM(J7:J13)</f>
        <v>262959</v>
      </c>
      <c r="K6" s="10">
        <f>Table2[[#This Row],[Fjöldi 
1. jan. 2026]]-Table2[[#This Row],[Fjöldi 
1. des. 2025]]</f>
        <v>196</v>
      </c>
      <c r="L6" s="11">
        <f>J6/I6-1</f>
        <v>7.4591932654133331E-4</v>
      </c>
    </row>
    <row r="7" spans="1:19" ht="15.75" x14ac:dyDescent="0.25">
      <c r="A7" s="36" t="s">
        <v>10</v>
      </c>
      <c r="B7" s="17" t="s">
        <v>11</v>
      </c>
      <c r="C7" s="12">
        <v>131146</v>
      </c>
      <c r="D7" s="12">
        <v>133181</v>
      </c>
      <c r="E7" s="12">
        <v>135681</v>
      </c>
      <c r="F7" s="12">
        <v>139582</v>
      </c>
      <c r="G7" s="12">
        <v>143383</v>
      </c>
      <c r="H7" s="12">
        <v>145931</v>
      </c>
      <c r="I7" s="12">
        <v>147042</v>
      </c>
      <c r="J7" s="12">
        <v>147067</v>
      </c>
      <c r="K7" s="18">
        <f>Table2[[#This Row],[Fjöldi 
1. jan. 2026]]-Table2[[#This Row],[Fjöldi 
1. des. 2025]]</f>
        <v>25</v>
      </c>
      <c r="L7" s="43">
        <f>J7/I7-1</f>
        <v>1.700194502252117E-4</v>
      </c>
    </row>
    <row r="8" spans="1:19" ht="15.75" x14ac:dyDescent="0.25">
      <c r="A8" s="14">
        <v>1000</v>
      </c>
      <c r="B8" s="17" t="s">
        <v>12</v>
      </c>
      <c r="C8" s="12">
        <v>37936</v>
      </c>
      <c r="D8" s="12">
        <v>38209</v>
      </c>
      <c r="E8" s="12">
        <v>38987</v>
      </c>
      <c r="F8" s="12">
        <v>39797</v>
      </c>
      <c r="G8" s="12">
        <v>40570</v>
      </c>
      <c r="H8" s="12">
        <v>41351</v>
      </c>
      <c r="I8" s="12">
        <v>41630</v>
      </c>
      <c r="J8" s="12">
        <v>41678</v>
      </c>
      <c r="K8" s="18">
        <f>Table2[[#This Row],[Fjöldi 
1. jan. 2026]]-Table2[[#This Row],[Fjöldi 
1. des. 2025]]</f>
        <v>48</v>
      </c>
      <c r="L8" s="11">
        <f>J8/I8-1</f>
        <v>1.153014652894635E-3</v>
      </c>
    </row>
    <row r="9" spans="1:19" ht="15.75" x14ac:dyDescent="0.25">
      <c r="A9" s="39">
        <v>1100</v>
      </c>
      <c r="B9" s="40" t="s">
        <v>13</v>
      </c>
      <c r="C9" s="41">
        <v>4719</v>
      </c>
      <c r="D9" s="41">
        <v>4744</v>
      </c>
      <c r="E9" s="41">
        <v>4728</v>
      </c>
      <c r="F9" s="41">
        <v>4668</v>
      </c>
      <c r="G9" s="41">
        <v>4711</v>
      </c>
      <c r="H9" s="41">
        <v>4719</v>
      </c>
      <c r="I9" s="41">
        <v>4757</v>
      </c>
      <c r="J9" s="41">
        <v>4758</v>
      </c>
      <c r="K9" s="18">
        <f>Table2[[#This Row],[Fjöldi 
1. jan. 2026]]-Table2[[#This Row],[Fjöldi 
1. des. 2025]]</f>
        <v>1</v>
      </c>
      <c r="L9" s="43">
        <f>J9/I9-1</f>
        <v>2.1021652301866922E-4</v>
      </c>
    </row>
    <row r="10" spans="1:19" ht="15.75" x14ac:dyDescent="0.25">
      <c r="A10" s="14">
        <v>1300</v>
      </c>
      <c r="B10" s="17" t="s">
        <v>14</v>
      </c>
      <c r="C10" s="12">
        <v>16924</v>
      </c>
      <c r="D10" s="12">
        <v>17668</v>
      </c>
      <c r="E10" s="12">
        <v>18404</v>
      </c>
      <c r="F10" s="12">
        <v>18867</v>
      </c>
      <c r="G10" s="12">
        <v>19494</v>
      </c>
      <c r="H10" s="12">
        <v>20531</v>
      </c>
      <c r="I10" s="12">
        <v>21218</v>
      </c>
      <c r="J10" s="12">
        <v>21263</v>
      </c>
      <c r="K10" s="18">
        <f>Table2[[#This Row],[Fjöldi 
1. jan. 2026]]-Table2[[#This Row],[Fjöldi 
1. des. 2025]]</f>
        <v>45</v>
      </c>
      <c r="L10" s="11">
        <f>J10/I10-1</f>
        <v>2.1208407955508601E-3</v>
      </c>
    </row>
    <row r="11" spans="1:19" ht="15.75" x14ac:dyDescent="0.25">
      <c r="A11" s="14">
        <v>1400</v>
      </c>
      <c r="B11" s="17" t="s">
        <v>15</v>
      </c>
      <c r="C11" s="12">
        <v>29986</v>
      </c>
      <c r="D11" s="12">
        <v>29752</v>
      </c>
      <c r="E11" s="12">
        <v>29742</v>
      </c>
      <c r="F11" s="12">
        <v>30505</v>
      </c>
      <c r="G11" s="12">
        <v>31503</v>
      </c>
      <c r="H11" s="12">
        <v>32555</v>
      </c>
      <c r="I11" s="12">
        <v>33550</v>
      </c>
      <c r="J11" s="12">
        <v>33615</v>
      </c>
      <c r="K11" s="18">
        <f>Table2[[#This Row],[Fjöldi 
1. jan. 2026]]-Table2[[#This Row],[Fjöldi 
1. des. 2025]]</f>
        <v>65</v>
      </c>
      <c r="L11" s="43">
        <f>J11/I11-1</f>
        <v>1.9374068554396384E-3</v>
      </c>
    </row>
    <row r="12" spans="1:19" ht="15.75" x14ac:dyDescent="0.25">
      <c r="A12" s="39">
        <v>1604</v>
      </c>
      <c r="B12" s="40" t="s">
        <v>16</v>
      </c>
      <c r="C12" s="41">
        <v>12069</v>
      </c>
      <c r="D12" s="41">
        <v>12562</v>
      </c>
      <c r="E12" s="41">
        <v>13023</v>
      </c>
      <c r="F12" s="41">
        <v>13418</v>
      </c>
      <c r="G12" s="41">
        <v>13768</v>
      </c>
      <c r="H12" s="41">
        <v>14132</v>
      </c>
      <c r="I12" s="41">
        <v>14240</v>
      </c>
      <c r="J12" s="41">
        <v>14249</v>
      </c>
      <c r="K12" s="18">
        <f>Table2[[#This Row],[Fjöldi 
1. jan. 2026]]-Table2[[#This Row],[Fjöldi 
1. des. 2025]]</f>
        <v>9</v>
      </c>
      <c r="L12" s="11">
        <f>J12/I12-1</f>
        <v>6.3202247191007643E-4</v>
      </c>
    </row>
    <row r="13" spans="1:19" ht="15.75" x14ac:dyDescent="0.25">
      <c r="A13" s="14">
        <v>1606</v>
      </c>
      <c r="B13" s="17" t="s">
        <v>17</v>
      </c>
      <c r="C13" s="12">
        <v>247</v>
      </c>
      <c r="D13" s="12">
        <v>247</v>
      </c>
      <c r="E13" s="12">
        <v>245</v>
      </c>
      <c r="F13" s="12">
        <v>286</v>
      </c>
      <c r="G13" s="12">
        <v>277</v>
      </c>
      <c r="H13" s="12">
        <v>307</v>
      </c>
      <c r="I13" s="12">
        <v>326</v>
      </c>
      <c r="J13" s="12">
        <v>329</v>
      </c>
      <c r="K13" s="18">
        <f>Table2[[#This Row],[Fjöldi 
1. jan. 2026]]-Table2[[#This Row],[Fjöldi 
1. des. 2025]]</f>
        <v>3</v>
      </c>
      <c r="L13" s="19">
        <f>J13/I13-1</f>
        <v>9.2024539877300082E-3</v>
      </c>
    </row>
    <row r="14" spans="1:19" ht="18.75" customHeight="1" x14ac:dyDescent="0.25">
      <c r="A14" s="20" t="s">
        <v>18</v>
      </c>
      <c r="B14" s="21"/>
      <c r="C14" s="22">
        <f>SUM(C15:C18)</f>
        <v>27825</v>
      </c>
      <c r="D14" s="22">
        <f>SUM(D15:D18)</f>
        <v>28191</v>
      </c>
      <c r="E14" s="22">
        <f>SUM(E15:E18)</f>
        <v>29052</v>
      </c>
      <c r="F14" s="22">
        <f>SUM(F15:F18)</f>
        <v>30962</v>
      </c>
      <c r="G14" s="22">
        <f>SUM(G15:G18)</f>
        <v>32613</v>
      </c>
      <c r="H14" s="22">
        <f>SUM(H15:H18)</f>
        <v>31732</v>
      </c>
      <c r="I14" s="22">
        <f>SUM(I15:I18)</f>
        <v>31866</v>
      </c>
      <c r="J14" s="22">
        <f>SUM(J15:J18)</f>
        <v>31824</v>
      </c>
      <c r="K14" s="23">
        <f>Table2[[#This Row],[Fjöldi 
1. jan. 2026]]-Table2[[#This Row],[Fjöldi 
1. des. 2025]]</f>
        <v>-42</v>
      </c>
      <c r="L14" s="11">
        <f>J14/I14-1</f>
        <v>-1.318019205422738E-3</v>
      </c>
    </row>
    <row r="15" spans="1:19" ht="15.75" x14ac:dyDescent="0.25">
      <c r="A15" s="39">
        <v>2000</v>
      </c>
      <c r="B15" s="40" t="s">
        <v>19</v>
      </c>
      <c r="C15" s="41">
        <v>19423</v>
      </c>
      <c r="D15" s="41">
        <v>19669</v>
      </c>
      <c r="E15" s="41">
        <v>20381</v>
      </c>
      <c r="F15" s="41">
        <v>21998</v>
      </c>
      <c r="G15" s="41">
        <v>23291</v>
      </c>
      <c r="H15" s="41">
        <v>24313</v>
      </c>
      <c r="I15" s="41">
        <v>24635</v>
      </c>
      <c r="J15" s="41">
        <v>24582</v>
      </c>
      <c r="K15" s="37">
        <f>Table2[[#This Row],[Fjöldi 
1. jan. 2026]]-Table2[[#This Row],[Fjöldi 
1. des. 2025]]</f>
        <v>-53</v>
      </c>
      <c r="L15" s="43">
        <f>J15/I15-1</f>
        <v>-2.1514105946823792E-3</v>
      </c>
    </row>
    <row r="16" spans="1:19" ht="15.75" x14ac:dyDescent="0.25">
      <c r="A16" s="14">
        <v>2300</v>
      </c>
      <c r="B16" s="17" t="s">
        <v>20</v>
      </c>
      <c r="C16" s="12">
        <v>3508</v>
      </c>
      <c r="D16" s="12">
        <v>3548</v>
      </c>
      <c r="E16" s="12">
        <v>3589</v>
      </c>
      <c r="F16" s="12">
        <v>3661</v>
      </c>
      <c r="G16" s="12">
        <v>3720</v>
      </c>
      <c r="H16" s="12">
        <v>1408</v>
      </c>
      <c r="I16" s="12">
        <v>892</v>
      </c>
      <c r="J16" s="12">
        <v>873</v>
      </c>
      <c r="K16" s="18">
        <f>Table2[[#This Row],[Fjöldi 
1. jan. 2026]]-Table2[[#This Row],[Fjöldi 
1. des. 2025]]</f>
        <v>-19</v>
      </c>
      <c r="L16" s="11">
        <f>J16/I16-1</f>
        <v>-2.130044843049328E-2</v>
      </c>
      <c r="S16" s="35"/>
    </row>
    <row r="17" spans="1:14" ht="15.75" x14ac:dyDescent="0.25">
      <c r="A17" s="39">
        <v>2506</v>
      </c>
      <c r="B17" s="40" t="s">
        <v>21</v>
      </c>
      <c r="C17" s="41">
        <v>1308</v>
      </c>
      <c r="D17" s="41">
        <v>1325</v>
      </c>
      <c r="E17" s="41">
        <v>1338</v>
      </c>
      <c r="F17" s="41">
        <v>1394</v>
      </c>
      <c r="G17" s="41">
        <v>1566</v>
      </c>
      <c r="H17" s="41">
        <v>1793</v>
      </c>
      <c r="I17" s="41">
        <v>1956</v>
      </c>
      <c r="J17" s="41">
        <v>1967</v>
      </c>
      <c r="K17" s="37">
        <f>Table2[[#This Row],[Fjöldi 
1. jan. 2026]]-Table2[[#This Row],[Fjöldi 
1. des. 2025]]</f>
        <v>11</v>
      </c>
      <c r="L17" s="43">
        <f>J17/I17-1</f>
        <v>5.6237218813905976E-3</v>
      </c>
    </row>
    <row r="18" spans="1:14" ht="15.75" x14ac:dyDescent="0.25">
      <c r="A18" s="14">
        <v>2510</v>
      </c>
      <c r="B18" s="17" t="s">
        <v>22</v>
      </c>
      <c r="C18" s="12">
        <v>3586</v>
      </c>
      <c r="D18" s="12">
        <v>3649</v>
      </c>
      <c r="E18" s="12">
        <v>3744</v>
      </c>
      <c r="F18" s="12">
        <v>3909</v>
      </c>
      <c r="G18" s="12">
        <v>4036</v>
      </c>
      <c r="H18" s="12">
        <v>4218</v>
      </c>
      <c r="I18" s="12">
        <v>4383</v>
      </c>
      <c r="J18" s="12">
        <v>4402</v>
      </c>
      <c r="K18" s="18">
        <f>Table2[[#This Row],[Fjöldi 
1. jan. 2026]]-Table2[[#This Row],[Fjöldi 
1. des. 2025]]</f>
        <v>19</v>
      </c>
      <c r="L18" s="11">
        <f>J18/I18-1</f>
        <v>4.3349304129591815E-3</v>
      </c>
    </row>
    <row r="19" spans="1:14" ht="19.5" customHeight="1" x14ac:dyDescent="0.25">
      <c r="A19" s="20" t="s">
        <v>23</v>
      </c>
      <c r="B19" s="21"/>
      <c r="C19" s="22">
        <f>SUM(C20:C28)</f>
        <v>16666</v>
      </c>
      <c r="D19" s="22">
        <f>SUM(D20:D28)</f>
        <v>18080</v>
      </c>
      <c r="E19" s="22">
        <f>SUM(E20:E28)</f>
        <v>17028</v>
      </c>
      <c r="F19" s="22">
        <f>SUM(F20:F28)</f>
        <v>17486</v>
      </c>
      <c r="G19" s="22">
        <f>SUM(G20:G28)</f>
        <v>18041</v>
      </c>
      <c r="H19" s="22">
        <f>SUM(H20:H28)</f>
        <v>18479</v>
      </c>
      <c r="I19" s="22">
        <f>SUM(I20:I28)</f>
        <v>18583</v>
      </c>
      <c r="J19" s="22">
        <f>SUM(J20:J28)</f>
        <v>18582</v>
      </c>
      <c r="K19" s="18">
        <f>Table2[[#This Row],[Fjöldi 
1. jan. 2026]]-Table2[[#This Row],[Fjöldi 
1. des. 2025]]</f>
        <v>-1</v>
      </c>
      <c r="L19" s="43">
        <f>J19/I19-1</f>
        <v>-5.381262444170698E-5</v>
      </c>
      <c r="N19" s="33"/>
    </row>
    <row r="20" spans="1:14" ht="15.75" x14ac:dyDescent="0.25">
      <c r="A20" s="14">
        <v>3000</v>
      </c>
      <c r="B20" s="17" t="s">
        <v>24</v>
      </c>
      <c r="C20" s="12">
        <v>7533</v>
      </c>
      <c r="D20" s="12">
        <v>9040</v>
      </c>
      <c r="E20" s="12">
        <v>7838</v>
      </c>
      <c r="F20" s="12">
        <v>7982</v>
      </c>
      <c r="G20" s="12">
        <v>8227</v>
      </c>
      <c r="H20" s="12">
        <v>8463</v>
      </c>
      <c r="I20" s="12">
        <v>8583</v>
      </c>
      <c r="J20" s="12">
        <v>8585</v>
      </c>
      <c r="K20" s="18">
        <f>Table2[[#This Row],[Fjöldi 
1. jan. 2026]]-Table2[[#This Row],[Fjöldi 
1. des. 2025]]</f>
        <v>2</v>
      </c>
      <c r="L20" s="11">
        <f>J20/I20-1</f>
        <v>2.3301875800996186E-4</v>
      </c>
    </row>
    <row r="21" spans="1:14" ht="15.75" x14ac:dyDescent="0.25">
      <c r="A21" s="14">
        <v>3506</v>
      </c>
      <c r="B21" s="17" t="s">
        <v>25</v>
      </c>
      <c r="C21" s="12">
        <v>65</v>
      </c>
      <c r="D21" s="12">
        <v>65</v>
      </c>
      <c r="E21" s="12">
        <v>60</v>
      </c>
      <c r="F21" s="12">
        <v>58</v>
      </c>
      <c r="G21" s="12">
        <v>59</v>
      </c>
      <c r="H21" s="12">
        <v>79</v>
      </c>
      <c r="I21" s="12">
        <v>73</v>
      </c>
      <c r="J21" s="12">
        <v>73</v>
      </c>
      <c r="K21" s="18">
        <f>Table2[[#This Row],[Fjöldi 
1. jan. 2026]]-Table2[[#This Row],[Fjöldi 
1. des. 2025]]</f>
        <v>0</v>
      </c>
      <c r="L21" s="43">
        <f>J21/I21-1</f>
        <v>0</v>
      </c>
    </row>
    <row r="22" spans="1:14" ht="15.75" x14ac:dyDescent="0.25">
      <c r="A22" s="14">
        <v>3511</v>
      </c>
      <c r="B22" s="17" t="s">
        <v>26</v>
      </c>
      <c r="C22" s="12">
        <v>625</v>
      </c>
      <c r="D22" s="12">
        <v>644</v>
      </c>
      <c r="E22" s="12">
        <v>687</v>
      </c>
      <c r="F22" s="12">
        <v>754</v>
      </c>
      <c r="G22" s="12">
        <v>761</v>
      </c>
      <c r="H22" s="12">
        <v>801</v>
      </c>
      <c r="I22" s="12">
        <v>847</v>
      </c>
      <c r="J22" s="12">
        <v>846</v>
      </c>
      <c r="K22" s="18">
        <f>Table2[[#This Row],[Fjöldi 
1. jan. 2026]]-Table2[[#This Row],[Fjöldi 
1. des. 2025]]</f>
        <v>-1</v>
      </c>
      <c r="L22" s="11">
        <f>J22/I22-1</f>
        <v>-1.1806375442738881E-3</v>
      </c>
    </row>
    <row r="23" spans="1:14" ht="15.75" x14ac:dyDescent="0.25">
      <c r="A23" s="14">
        <v>3609</v>
      </c>
      <c r="B23" s="17" t="s">
        <v>27</v>
      </c>
      <c r="C23" s="12">
        <v>3855</v>
      </c>
      <c r="D23" s="12">
        <v>3765</v>
      </c>
      <c r="E23" s="12">
        <v>3875</v>
      </c>
      <c r="F23" s="12">
        <v>4068</v>
      </c>
      <c r="G23" s="12">
        <v>4333</v>
      </c>
      <c r="H23" s="12">
        <v>4381</v>
      </c>
      <c r="I23" s="12">
        <v>4300</v>
      </c>
      <c r="J23" s="12">
        <v>4297</v>
      </c>
      <c r="K23" s="18">
        <f>Table2[[#This Row],[Fjöldi 
1. jan. 2026]]-Table2[[#This Row],[Fjöldi 
1. des. 2025]]</f>
        <v>-3</v>
      </c>
      <c r="L23" s="43">
        <f>J23/I23-1</f>
        <v>-6.9767441860468793E-4</v>
      </c>
    </row>
    <row r="24" spans="1:14" ht="15.75" x14ac:dyDescent="0.25">
      <c r="A24" s="14">
        <v>3709</v>
      </c>
      <c r="B24" s="17" t="s">
        <v>28</v>
      </c>
      <c r="C24" s="12">
        <v>877</v>
      </c>
      <c r="D24" s="12">
        <v>870</v>
      </c>
      <c r="E24" s="12">
        <v>839</v>
      </c>
      <c r="F24" s="12">
        <v>862</v>
      </c>
      <c r="G24" s="12">
        <v>865</v>
      </c>
      <c r="H24" s="12">
        <v>869</v>
      </c>
      <c r="I24" s="12">
        <v>892</v>
      </c>
      <c r="J24" s="12">
        <v>893</v>
      </c>
      <c r="K24" s="18">
        <f>Table2[[#This Row],[Fjöldi 
1. jan. 2026]]-Table2[[#This Row],[Fjöldi 
1. des. 2025]]</f>
        <v>1</v>
      </c>
      <c r="L24" s="11">
        <f>J24/I24-1</f>
        <v>1.1210762331839152E-3</v>
      </c>
    </row>
    <row r="25" spans="1:14" ht="15.75" x14ac:dyDescent="0.25">
      <c r="A25" s="14">
        <v>3713</v>
      </c>
      <c r="B25" s="17" t="s">
        <v>29</v>
      </c>
      <c r="C25" s="12">
        <v>124</v>
      </c>
      <c r="D25" s="12">
        <v>120</v>
      </c>
      <c r="E25" s="12">
        <v>103</v>
      </c>
      <c r="F25" s="12">
        <v>112</v>
      </c>
      <c r="G25" s="12">
        <v>125</v>
      </c>
      <c r="H25" s="12">
        <v>127</v>
      </c>
      <c r="I25" s="12">
        <v>124</v>
      </c>
      <c r="J25" s="12">
        <v>125</v>
      </c>
      <c r="K25" s="18">
        <f>Table2[[#This Row],[Fjöldi 
1. jan. 2026]]-Table2[[#This Row],[Fjöldi 
1. des. 2025]]</f>
        <v>1</v>
      </c>
      <c r="L25" s="43">
        <f>J25/I25-1</f>
        <v>8.0645161290322509E-3</v>
      </c>
    </row>
    <row r="26" spans="1:14" ht="15.75" x14ac:dyDescent="0.25">
      <c r="A26" s="14">
        <v>3714</v>
      </c>
      <c r="B26" s="17" t="s">
        <v>30</v>
      </c>
      <c r="C26" s="12">
        <v>1677</v>
      </c>
      <c r="D26" s="12">
        <v>1688</v>
      </c>
      <c r="E26" s="12">
        <v>1670</v>
      </c>
      <c r="F26" s="12">
        <v>1684</v>
      </c>
      <c r="G26" s="12">
        <v>1697</v>
      </c>
      <c r="H26" s="12">
        <v>1748</v>
      </c>
      <c r="I26" s="12">
        <v>1751</v>
      </c>
      <c r="J26" s="12">
        <v>1746</v>
      </c>
      <c r="K26" s="18">
        <f>Table2[[#This Row],[Fjöldi 
1. jan. 2026]]-Table2[[#This Row],[Fjöldi 
1. des. 2025]]</f>
        <v>-5</v>
      </c>
      <c r="L26" s="11">
        <f>J26/I26-1</f>
        <v>-2.8555111364934049E-3</v>
      </c>
    </row>
    <row r="27" spans="1:14" ht="15.75" x14ac:dyDescent="0.25">
      <c r="A27" s="14">
        <v>3716</v>
      </c>
      <c r="B27" s="17" t="s">
        <v>31</v>
      </c>
      <c r="C27" s="12">
        <v>1276</v>
      </c>
      <c r="D27" s="12">
        <v>1262</v>
      </c>
      <c r="E27" s="12">
        <v>1293</v>
      </c>
      <c r="F27" s="12">
        <v>1309</v>
      </c>
      <c r="G27" s="12">
        <v>1319</v>
      </c>
      <c r="H27" s="12">
        <v>1348</v>
      </c>
      <c r="I27" s="12">
        <v>1342</v>
      </c>
      <c r="J27" s="12">
        <v>1348</v>
      </c>
      <c r="K27" s="18">
        <f>Table2[[#This Row],[Fjöldi 
1. jan. 2026]]-Table2[[#This Row],[Fjöldi 
1. des. 2025]]</f>
        <v>6</v>
      </c>
      <c r="L27" s="43">
        <f>J27/I27-1</f>
        <v>4.4709388971684305E-3</v>
      </c>
    </row>
    <row r="28" spans="1:14" ht="15.75" x14ac:dyDescent="0.25">
      <c r="A28" s="39">
        <v>3811</v>
      </c>
      <c r="B28" s="40" t="s">
        <v>32</v>
      </c>
      <c r="C28" s="41">
        <v>634</v>
      </c>
      <c r="D28" s="41">
        <v>626</v>
      </c>
      <c r="E28" s="41">
        <v>663</v>
      </c>
      <c r="F28" s="41">
        <v>657</v>
      </c>
      <c r="G28" s="41">
        <v>655</v>
      </c>
      <c r="H28" s="41">
        <v>663</v>
      </c>
      <c r="I28" s="41">
        <v>671</v>
      </c>
      <c r="J28" s="41">
        <v>669</v>
      </c>
      <c r="K28" s="18">
        <f>Table2[[#This Row],[Fjöldi 
1. jan. 2026]]-Table2[[#This Row],[Fjöldi 
1. des. 2025]]</f>
        <v>-2</v>
      </c>
      <c r="L28" s="11">
        <f>J28/I28-1</f>
        <v>-2.9806259314456574E-3</v>
      </c>
    </row>
    <row r="29" spans="1:14" ht="21" customHeight="1" x14ac:dyDescent="0.25">
      <c r="A29" s="20" t="s">
        <v>33</v>
      </c>
      <c r="B29" s="24"/>
      <c r="C29" s="22">
        <f>SUM(C30:C37)</f>
        <v>6866</v>
      </c>
      <c r="D29" s="22">
        <f>SUM(D30:D37)</f>
        <v>6830</v>
      </c>
      <c r="E29" s="22">
        <f>SUM(E30:E37)</f>
        <v>6949</v>
      </c>
      <c r="F29" s="22">
        <f>SUM(F30:F37)</f>
        <v>7102</v>
      </c>
      <c r="G29" s="22">
        <f>SUM(G30:G37)</f>
        <v>7217</v>
      </c>
      <c r="H29" s="22">
        <f>SUM(H30:H37)</f>
        <v>7544</v>
      </c>
      <c r="I29" s="22">
        <f>SUM(I30:I37)</f>
        <v>7703</v>
      </c>
      <c r="J29" s="22">
        <f>SUM(J30:J37)</f>
        <v>7707</v>
      </c>
      <c r="K29" s="18">
        <f>Table2[[#This Row],[Fjöldi 
1. jan. 2026]]-Table2[[#This Row],[Fjöldi 
1. des. 2025]]</f>
        <v>4</v>
      </c>
      <c r="L29" s="43">
        <f>J29/I29-1</f>
        <v>5.1927820329744634E-4</v>
      </c>
      <c r="N29" s="33"/>
    </row>
    <row r="30" spans="1:14" ht="15.75" x14ac:dyDescent="0.25">
      <c r="A30" s="14">
        <v>4100</v>
      </c>
      <c r="B30" s="17" t="s">
        <v>34</v>
      </c>
      <c r="C30" s="12">
        <v>959</v>
      </c>
      <c r="D30" s="12">
        <v>952</v>
      </c>
      <c r="E30" s="12">
        <v>955</v>
      </c>
      <c r="F30" s="12">
        <v>989</v>
      </c>
      <c r="G30" s="12">
        <v>1018</v>
      </c>
      <c r="H30" s="12">
        <v>1033</v>
      </c>
      <c r="I30" s="12">
        <v>1038</v>
      </c>
      <c r="J30" s="12">
        <v>1035</v>
      </c>
      <c r="K30" s="18">
        <f>Table2[[#This Row],[Fjöldi 
1. jan. 2026]]-Table2[[#This Row],[Fjöldi 
1. des. 2025]]</f>
        <v>-3</v>
      </c>
      <c r="L30" s="11">
        <f>J30/I30-1</f>
        <v>-2.8901734104046506E-3</v>
      </c>
    </row>
    <row r="31" spans="1:14" ht="15.75" x14ac:dyDescent="0.25">
      <c r="A31" s="14">
        <v>4200</v>
      </c>
      <c r="B31" s="17" t="s">
        <v>35</v>
      </c>
      <c r="C31" s="12">
        <v>3810</v>
      </c>
      <c r="D31" s="12">
        <v>3790</v>
      </c>
      <c r="E31" s="12">
        <v>3841</v>
      </c>
      <c r="F31" s="12">
        <v>3872</v>
      </c>
      <c r="G31" s="12">
        <v>3935</v>
      </c>
      <c r="H31" s="12">
        <v>3997</v>
      </c>
      <c r="I31" s="12">
        <v>4126</v>
      </c>
      <c r="J31" s="12">
        <v>4147</v>
      </c>
      <c r="K31" s="18">
        <f>Table2[[#This Row],[Fjöldi 
1. jan. 2026]]-Table2[[#This Row],[Fjöldi 
1. des. 2025]]</f>
        <v>21</v>
      </c>
      <c r="L31" s="19">
        <f>J31/I31-1</f>
        <v>5.0896752302471704E-3</v>
      </c>
    </row>
    <row r="32" spans="1:14" ht="15.75" x14ac:dyDescent="0.25">
      <c r="A32" s="39">
        <v>4502</v>
      </c>
      <c r="B32" s="40" t="s">
        <v>36</v>
      </c>
      <c r="C32" s="41">
        <v>262</v>
      </c>
      <c r="D32" s="41">
        <v>236</v>
      </c>
      <c r="E32" s="41">
        <v>234</v>
      </c>
      <c r="F32" s="41">
        <v>242</v>
      </c>
      <c r="G32" s="41">
        <v>247</v>
      </c>
      <c r="H32" s="41">
        <v>254</v>
      </c>
      <c r="I32" s="41">
        <v>256</v>
      </c>
      <c r="J32" s="41">
        <v>248</v>
      </c>
      <c r="K32" s="37">
        <f>Table2[[#This Row],[Fjöldi 
1. jan. 2026]]-Table2[[#This Row],[Fjöldi 
1. des. 2025]]</f>
        <v>-8</v>
      </c>
      <c r="L32" s="11">
        <f>J32/I32-1</f>
        <v>-3.125E-2</v>
      </c>
    </row>
    <row r="33" spans="1:14" ht="15.75" x14ac:dyDescent="0.25">
      <c r="A33" s="14">
        <v>4607</v>
      </c>
      <c r="B33" s="17" t="s">
        <v>37</v>
      </c>
      <c r="C33" s="12">
        <v>1020</v>
      </c>
      <c r="D33" s="12">
        <v>1065</v>
      </c>
      <c r="E33" s="12">
        <v>1131</v>
      </c>
      <c r="F33" s="12">
        <v>1174</v>
      </c>
      <c r="G33" s="12">
        <v>1195</v>
      </c>
      <c r="H33" s="12">
        <v>1439</v>
      </c>
      <c r="I33" s="12">
        <v>1438</v>
      </c>
      <c r="J33" s="12">
        <v>1430</v>
      </c>
      <c r="K33" s="18">
        <f>Table2[[#This Row],[Fjöldi 
1. jan. 2026]]-Table2[[#This Row],[Fjöldi 
1. des. 2025]]</f>
        <v>-8</v>
      </c>
      <c r="L33" s="19">
        <f>J33/I33-1</f>
        <v>-5.5632823365785455E-3</v>
      </c>
    </row>
    <row r="34" spans="1:14" ht="15.75" x14ac:dyDescent="0.25">
      <c r="A34" s="39">
        <v>4803</v>
      </c>
      <c r="B34" s="40" t="s">
        <v>38</v>
      </c>
      <c r="C34" s="41">
        <v>209</v>
      </c>
      <c r="D34" s="41">
        <v>202</v>
      </c>
      <c r="E34" s="41">
        <v>213</v>
      </c>
      <c r="F34" s="41">
        <v>234</v>
      </c>
      <c r="G34" s="41">
        <v>232</v>
      </c>
      <c r="H34" s="41">
        <v>223</v>
      </c>
      <c r="I34" s="41">
        <v>226</v>
      </c>
      <c r="J34" s="41">
        <v>231</v>
      </c>
      <c r="K34" s="37">
        <f>Table2[[#This Row],[Fjöldi 
1. jan. 2026]]-Table2[[#This Row],[Fjöldi 
1. des. 2025]]</f>
        <v>5</v>
      </c>
      <c r="L34" s="11">
        <f>J34/I34-1</f>
        <v>2.2123893805309658E-2</v>
      </c>
    </row>
    <row r="35" spans="1:14" ht="15.75" x14ac:dyDescent="0.25">
      <c r="A35" s="14">
        <v>4901</v>
      </c>
      <c r="B35" s="17" t="s">
        <v>39</v>
      </c>
      <c r="C35" s="12">
        <v>43</v>
      </c>
      <c r="D35" s="12">
        <v>40</v>
      </c>
      <c r="E35" s="12">
        <v>41</v>
      </c>
      <c r="F35" s="12">
        <v>50</v>
      </c>
      <c r="G35" s="12">
        <v>53</v>
      </c>
      <c r="H35" s="12">
        <v>58</v>
      </c>
      <c r="I35" s="12">
        <v>61</v>
      </c>
      <c r="J35" s="12">
        <v>61</v>
      </c>
      <c r="K35" s="18">
        <f>Table2[[#This Row],[Fjöldi 
1. jan. 2026]]-Table2[[#This Row],[Fjöldi 
1. des. 2025]]</f>
        <v>0</v>
      </c>
      <c r="L35" s="43">
        <f>J35/I35-1</f>
        <v>0</v>
      </c>
    </row>
    <row r="36" spans="1:14" ht="15.75" x14ac:dyDescent="0.25">
      <c r="A36" s="14">
        <v>4902</v>
      </c>
      <c r="B36" s="17" t="s">
        <v>40</v>
      </c>
      <c r="C36" s="12">
        <v>109</v>
      </c>
      <c r="D36" s="12">
        <v>110</v>
      </c>
      <c r="E36" s="12">
        <v>108</v>
      </c>
      <c r="F36" s="12">
        <v>113</v>
      </c>
      <c r="G36" s="12">
        <v>107</v>
      </c>
      <c r="H36" s="12">
        <v>118</v>
      </c>
      <c r="I36" s="12">
        <v>122</v>
      </c>
      <c r="J36" s="12">
        <v>120</v>
      </c>
      <c r="K36" s="18">
        <f>Table2[[#This Row],[Fjöldi 
1. jan. 2026]]-Table2[[#This Row],[Fjöldi 
1. des. 2025]]</f>
        <v>-2</v>
      </c>
      <c r="L36" s="11">
        <f>J36/I36-1</f>
        <v>-1.6393442622950838E-2</v>
      </c>
    </row>
    <row r="37" spans="1:14" ht="15.75" x14ac:dyDescent="0.25">
      <c r="A37" s="14">
        <v>4911</v>
      </c>
      <c r="B37" s="17" t="s">
        <v>41</v>
      </c>
      <c r="C37" s="12">
        <v>454</v>
      </c>
      <c r="D37" s="12">
        <v>435</v>
      </c>
      <c r="E37" s="12">
        <v>426</v>
      </c>
      <c r="F37" s="12">
        <v>428</v>
      </c>
      <c r="G37" s="12">
        <v>430</v>
      </c>
      <c r="H37" s="12">
        <v>422</v>
      </c>
      <c r="I37" s="12">
        <v>436</v>
      </c>
      <c r="J37" s="12">
        <v>435</v>
      </c>
      <c r="K37" s="18">
        <f>Table2[[#This Row],[Fjöldi 
1. jan. 2026]]-Table2[[#This Row],[Fjöldi 
1. des. 2025]]</f>
        <v>-1</v>
      </c>
      <c r="L37" s="43">
        <f>J37/I37-1</f>
        <v>-2.2935779816514179E-3</v>
      </c>
    </row>
    <row r="38" spans="1:14" ht="21.75" customHeight="1" x14ac:dyDescent="0.25">
      <c r="A38" s="20" t="s">
        <v>42</v>
      </c>
      <c r="B38" s="24"/>
      <c r="C38" s="22">
        <f>SUM(C39:C42)</f>
        <v>7237</v>
      </c>
      <c r="D38" s="22">
        <f>SUM(D39:D42)</f>
        <v>7320</v>
      </c>
      <c r="E38" s="22">
        <f>SUM(E39:E42)</f>
        <v>7334</v>
      </c>
      <c r="F38" s="22">
        <f>SUM(F39:F42)</f>
        <v>7357</v>
      </c>
      <c r="G38" s="22">
        <f>SUM(G39:G42)</f>
        <v>7415</v>
      </c>
      <c r="H38" s="22">
        <f>SUM(H39:H42)</f>
        <v>7557</v>
      </c>
      <c r="I38" s="22">
        <f>SUM(I39:I42)</f>
        <v>7615</v>
      </c>
      <c r="J38" s="22">
        <f>SUM(J39:J42)</f>
        <v>7576</v>
      </c>
      <c r="K38" s="18">
        <f>Table2[[#This Row],[Fjöldi 
1. jan. 2026]]-Table2[[#This Row],[Fjöldi 
1. des. 2025]]</f>
        <v>-39</v>
      </c>
      <c r="L38" s="11">
        <f>J38/I38-1</f>
        <v>-5.1214707813526106E-3</v>
      </c>
      <c r="N38" s="33"/>
    </row>
    <row r="39" spans="1:14" ht="15.75" x14ac:dyDescent="0.25">
      <c r="A39" s="14">
        <v>5508</v>
      </c>
      <c r="B39" s="17" t="s">
        <v>43</v>
      </c>
      <c r="C39" s="12">
        <v>1210</v>
      </c>
      <c r="D39" s="12">
        <v>1219</v>
      </c>
      <c r="E39" s="12">
        <v>1230</v>
      </c>
      <c r="F39" s="12">
        <v>1259</v>
      </c>
      <c r="G39" s="12">
        <v>1260</v>
      </c>
      <c r="H39" s="12">
        <v>1249</v>
      </c>
      <c r="I39" s="12">
        <v>1260</v>
      </c>
      <c r="J39" s="12">
        <v>1256</v>
      </c>
      <c r="K39" s="18">
        <f>Table2[[#This Row],[Fjöldi 
1. jan. 2026]]-Table2[[#This Row],[Fjöldi 
1. des. 2025]]</f>
        <v>-4</v>
      </c>
      <c r="L39" s="43">
        <f>J39/I39-1</f>
        <v>-3.1746031746031633E-3</v>
      </c>
    </row>
    <row r="40" spans="1:14" ht="15.75" x14ac:dyDescent="0.25">
      <c r="A40" s="14">
        <v>5609</v>
      </c>
      <c r="B40" s="17" t="s">
        <v>44</v>
      </c>
      <c r="C40" s="12">
        <v>473</v>
      </c>
      <c r="D40" s="12">
        <v>475</v>
      </c>
      <c r="E40" s="12">
        <v>484</v>
      </c>
      <c r="F40" s="12">
        <v>483</v>
      </c>
      <c r="G40" s="12">
        <v>468</v>
      </c>
      <c r="H40" s="12">
        <v>474</v>
      </c>
      <c r="I40" s="12">
        <v>466</v>
      </c>
      <c r="J40" s="12">
        <v>456</v>
      </c>
      <c r="K40" s="18">
        <f>Table2[[#This Row],[Fjöldi 
1. jan. 2026]]-Table2[[#This Row],[Fjöldi 
1. des. 2025]]</f>
        <v>-10</v>
      </c>
      <c r="L40" s="11">
        <f>J40/I40-1</f>
        <v>-2.1459227467811148E-2</v>
      </c>
    </row>
    <row r="41" spans="1:14" ht="15.75" x14ac:dyDescent="0.25">
      <c r="A41" s="39">
        <v>5613</v>
      </c>
      <c r="B41" s="40" t="s">
        <v>45</v>
      </c>
      <c r="C41" s="41">
        <v>1312</v>
      </c>
      <c r="D41" s="41">
        <v>1326</v>
      </c>
      <c r="E41" s="41">
        <v>1314</v>
      </c>
      <c r="F41" s="41">
        <v>1297</v>
      </c>
      <c r="G41" s="41">
        <v>1300</v>
      </c>
      <c r="H41" s="41">
        <v>1403</v>
      </c>
      <c r="I41" s="41">
        <v>1382</v>
      </c>
      <c r="J41" s="41">
        <v>1381</v>
      </c>
      <c r="K41" s="18">
        <f>Table2[[#This Row],[Fjöldi 
1. jan. 2026]]-Table2[[#This Row],[Fjöldi 
1. des. 2025]]</f>
        <v>-1</v>
      </c>
      <c r="L41" s="43">
        <f>J41/I41-1</f>
        <v>-7.2358900144720018E-4</v>
      </c>
    </row>
    <row r="42" spans="1:14" ht="15.75" x14ac:dyDescent="0.25">
      <c r="A42" s="14">
        <v>5716</v>
      </c>
      <c r="B42" s="17" t="s">
        <v>46</v>
      </c>
      <c r="C42" s="12">
        <v>4242</v>
      </c>
      <c r="D42" s="12">
        <v>4300</v>
      </c>
      <c r="E42" s="12">
        <v>4306</v>
      </c>
      <c r="F42" s="12">
        <v>4318</v>
      </c>
      <c r="G42" s="12">
        <v>4387</v>
      </c>
      <c r="H42" s="12">
        <v>4431</v>
      </c>
      <c r="I42" s="12">
        <v>4507</v>
      </c>
      <c r="J42" s="12">
        <v>4483</v>
      </c>
      <c r="K42" s="18">
        <f>Table2[[#This Row],[Fjöldi 
1. jan. 2026]]-Table2[[#This Row],[Fjöldi 
1. des. 2025]]</f>
        <v>-24</v>
      </c>
      <c r="L42" s="11">
        <f>J42/I42-1</f>
        <v>-5.3250499223430614E-3</v>
      </c>
    </row>
    <row r="43" spans="1:14" ht="24" customHeight="1" x14ac:dyDescent="0.25">
      <c r="A43" s="20" t="s">
        <v>47</v>
      </c>
      <c r="B43" s="24"/>
      <c r="C43" s="22">
        <f>SUM(C44:C54)</f>
        <v>30596</v>
      </c>
      <c r="D43" s="22">
        <f>SUM(D44:D54)</f>
        <v>30632</v>
      </c>
      <c r="E43" s="22">
        <f>SUM(E44:E54)</f>
        <v>31118</v>
      </c>
      <c r="F43" s="22">
        <f>SUM(F44:F54)</f>
        <v>31789</v>
      </c>
      <c r="G43" s="22">
        <f>SUM(G44:G54)</f>
        <v>32339</v>
      </c>
      <c r="H43" s="22">
        <f>SUM(H44:H54)</f>
        <v>32771</v>
      </c>
      <c r="I43" s="22">
        <f>SUM(I44:I54)</f>
        <v>33089</v>
      </c>
      <c r="J43" s="22">
        <f>SUM(J44:J54)</f>
        <v>33106</v>
      </c>
      <c r="K43" s="18">
        <f>Table2[[#This Row],[Fjöldi 
1. jan. 2026]]-Table2[[#This Row],[Fjöldi 
1. des. 2025]]</f>
        <v>17</v>
      </c>
      <c r="L43" s="19">
        <f>J43/I43-1</f>
        <v>5.1376590407681277E-4</v>
      </c>
      <c r="N43" s="33"/>
    </row>
    <row r="44" spans="1:14" ht="15.75" x14ac:dyDescent="0.25">
      <c r="A44" s="14">
        <v>6000</v>
      </c>
      <c r="B44" s="17" t="s">
        <v>48</v>
      </c>
      <c r="C44" s="12">
        <v>19024</v>
      </c>
      <c r="D44" s="12">
        <v>19217</v>
      </c>
      <c r="E44" s="12">
        <v>19583</v>
      </c>
      <c r="F44" s="12">
        <v>19898</v>
      </c>
      <c r="G44" s="12">
        <v>20199</v>
      </c>
      <c r="H44" s="12">
        <v>20382</v>
      </c>
      <c r="I44" s="12">
        <v>20608</v>
      </c>
      <c r="J44" s="12">
        <v>20634</v>
      </c>
      <c r="K44" s="18">
        <f>Table2[[#This Row],[Fjöldi 
1. jan. 2026]]-Table2[[#This Row],[Fjöldi 
1. des. 2025]]</f>
        <v>26</v>
      </c>
      <c r="L44" s="11">
        <f>J44/I44-1</f>
        <v>1.2616459627328158E-3</v>
      </c>
    </row>
    <row r="45" spans="1:14" ht="15.75" x14ac:dyDescent="0.25">
      <c r="A45" s="14">
        <v>6100</v>
      </c>
      <c r="B45" s="17" t="s">
        <v>49</v>
      </c>
      <c r="C45" s="12">
        <v>3111</v>
      </c>
      <c r="D45" s="12">
        <v>3034</v>
      </c>
      <c r="E45" s="12">
        <v>3038</v>
      </c>
      <c r="F45" s="12">
        <v>3162</v>
      </c>
      <c r="G45" s="12">
        <v>3200</v>
      </c>
      <c r="H45" s="12">
        <v>3252</v>
      </c>
      <c r="I45" s="12">
        <v>3177</v>
      </c>
      <c r="J45" s="12">
        <v>3170</v>
      </c>
      <c r="K45" s="18">
        <f>Table2[[#This Row],[Fjöldi 
1. jan. 2026]]-Table2[[#This Row],[Fjöldi 
1. des. 2025]]</f>
        <v>-7</v>
      </c>
      <c r="L45" s="19">
        <f>J45/I45-1</f>
        <v>-2.2033364809568301E-3</v>
      </c>
    </row>
    <row r="46" spans="1:14" ht="15.75" x14ac:dyDescent="0.25">
      <c r="A46" s="39">
        <v>6250</v>
      </c>
      <c r="B46" s="40" t="s">
        <v>50</v>
      </c>
      <c r="C46" s="41">
        <v>2007</v>
      </c>
      <c r="D46" s="41">
        <v>1987</v>
      </c>
      <c r="E46" s="41">
        <v>1971</v>
      </c>
      <c r="F46" s="41">
        <v>1977</v>
      </c>
      <c r="G46" s="41">
        <v>2010</v>
      </c>
      <c r="H46" s="41">
        <v>2005</v>
      </c>
      <c r="I46" s="41">
        <v>2017</v>
      </c>
      <c r="J46" s="41">
        <v>2011</v>
      </c>
      <c r="K46" s="18">
        <f>Table2[[#This Row],[Fjöldi 
1. jan. 2026]]-Table2[[#This Row],[Fjöldi 
1. des. 2025]]</f>
        <v>-6</v>
      </c>
      <c r="L46" s="11">
        <f>J46/I46-1</f>
        <v>-2.9747149231531544E-3</v>
      </c>
    </row>
    <row r="47" spans="1:14" ht="15.75" x14ac:dyDescent="0.25">
      <c r="A47" s="14">
        <v>6400</v>
      </c>
      <c r="B47" s="17" t="s">
        <v>51</v>
      </c>
      <c r="C47" s="12">
        <v>1902</v>
      </c>
      <c r="D47" s="12">
        <v>1861</v>
      </c>
      <c r="E47" s="12">
        <v>1862</v>
      </c>
      <c r="F47" s="12">
        <v>1905</v>
      </c>
      <c r="G47" s="12">
        <v>1915</v>
      </c>
      <c r="H47" s="12">
        <v>1950</v>
      </c>
      <c r="I47" s="12">
        <v>1969</v>
      </c>
      <c r="J47" s="12">
        <v>1973</v>
      </c>
      <c r="K47" s="18">
        <f>Table2[[#This Row],[Fjöldi 
1. jan. 2026]]-Table2[[#This Row],[Fjöldi 
1. des. 2025]]</f>
        <v>4</v>
      </c>
      <c r="L47" s="43">
        <f>J47/I47-1</f>
        <v>2.0314880650076361E-3</v>
      </c>
    </row>
    <row r="48" spans="1:14" ht="15.75" x14ac:dyDescent="0.25">
      <c r="A48" s="39">
        <v>6513</v>
      </c>
      <c r="B48" s="40" t="s">
        <v>52</v>
      </c>
      <c r="C48" s="41">
        <v>1079</v>
      </c>
      <c r="D48" s="41">
        <v>1095</v>
      </c>
      <c r="E48" s="41">
        <v>1120</v>
      </c>
      <c r="F48" s="41">
        <v>1157</v>
      </c>
      <c r="G48" s="41">
        <v>1180</v>
      </c>
      <c r="H48" s="41">
        <v>1198</v>
      </c>
      <c r="I48" s="41">
        <v>1233</v>
      </c>
      <c r="J48" s="41">
        <v>1230</v>
      </c>
      <c r="K48" s="18">
        <f>Table2[[#This Row],[Fjöldi 
1. jan. 2026]]-Table2[[#This Row],[Fjöldi 
1. des. 2025]]</f>
        <v>-3</v>
      </c>
      <c r="L48" s="11">
        <f>J48/I48-1</f>
        <v>-2.4330900243308973E-3</v>
      </c>
    </row>
    <row r="49" spans="1:14" ht="15.75" x14ac:dyDescent="0.25">
      <c r="A49" s="14">
        <v>6515</v>
      </c>
      <c r="B49" s="17" t="s">
        <v>53</v>
      </c>
      <c r="C49" s="12">
        <v>621</v>
      </c>
      <c r="D49" s="12">
        <v>648</v>
      </c>
      <c r="E49" s="12">
        <v>704</v>
      </c>
      <c r="F49" s="12">
        <v>769</v>
      </c>
      <c r="G49" s="12">
        <v>812</v>
      </c>
      <c r="H49" s="12">
        <v>865</v>
      </c>
      <c r="I49" s="12">
        <v>950</v>
      </c>
      <c r="J49" s="12">
        <v>964</v>
      </c>
      <c r="K49" s="18">
        <f>Table2[[#This Row],[Fjöldi 
1. jan. 2026]]-Table2[[#This Row],[Fjöldi 
1. des. 2025]]</f>
        <v>14</v>
      </c>
      <c r="L49" s="43">
        <f>J49/I49-1</f>
        <v>1.4736842105263159E-2</v>
      </c>
    </row>
    <row r="50" spans="1:14" ht="15.75" x14ac:dyDescent="0.25">
      <c r="A50" s="14">
        <v>6601</v>
      </c>
      <c r="B50" s="17" t="s">
        <v>54</v>
      </c>
      <c r="C50" s="12">
        <v>482</v>
      </c>
      <c r="D50" s="12">
        <v>436</v>
      </c>
      <c r="E50" s="12">
        <v>457</v>
      </c>
      <c r="F50" s="12">
        <v>482</v>
      </c>
      <c r="G50" s="12">
        <v>506</v>
      </c>
      <c r="H50" s="12">
        <v>518</v>
      </c>
      <c r="I50" s="12">
        <v>521</v>
      </c>
      <c r="J50" s="12">
        <v>519</v>
      </c>
      <c r="K50" s="18">
        <f>Table2[[#This Row],[Fjöldi 
1. jan. 2026]]-Table2[[#This Row],[Fjöldi 
1. des. 2025]]</f>
        <v>-2</v>
      </c>
      <c r="L50" s="11">
        <f>J50/I50-1</f>
        <v>-3.8387715930902067E-3</v>
      </c>
    </row>
    <row r="51" spans="1:14" ht="15.75" x14ac:dyDescent="0.25">
      <c r="A51" s="14">
        <v>6602</v>
      </c>
      <c r="B51" s="17" t="s">
        <v>55</v>
      </c>
      <c r="C51" s="12">
        <v>370</v>
      </c>
      <c r="D51" s="12">
        <v>371</v>
      </c>
      <c r="E51" s="12">
        <v>369</v>
      </c>
      <c r="F51" s="12">
        <v>381</v>
      </c>
      <c r="G51" s="12">
        <v>403</v>
      </c>
      <c r="H51" s="12">
        <v>404</v>
      </c>
      <c r="I51" s="12">
        <v>381</v>
      </c>
      <c r="J51" s="12">
        <v>382</v>
      </c>
      <c r="K51" s="18">
        <f>Table2[[#This Row],[Fjöldi 
1. jan. 2026]]-Table2[[#This Row],[Fjöldi 
1. des. 2025]]</f>
        <v>1</v>
      </c>
      <c r="L51" s="43">
        <f>J51/I51-1</f>
        <v>2.624671916010568E-3</v>
      </c>
    </row>
    <row r="52" spans="1:14" ht="15.75" x14ac:dyDescent="0.25">
      <c r="A52" s="14">
        <v>6611</v>
      </c>
      <c r="B52" s="17" t="s">
        <v>56</v>
      </c>
      <c r="C52" s="12">
        <v>54</v>
      </c>
      <c r="D52" s="12">
        <v>56</v>
      </c>
      <c r="E52" s="12">
        <v>61</v>
      </c>
      <c r="F52" s="12">
        <v>61</v>
      </c>
      <c r="G52" s="12">
        <v>57</v>
      </c>
      <c r="H52" s="12">
        <v>55</v>
      </c>
      <c r="I52" s="12">
        <v>56</v>
      </c>
      <c r="J52" s="12">
        <v>55</v>
      </c>
      <c r="K52" s="18">
        <f>Table2[[#This Row],[Fjöldi 
1. jan. 2026]]-Table2[[#This Row],[Fjöldi 
1. des. 2025]]</f>
        <v>-1</v>
      </c>
      <c r="L52" s="11">
        <f>J52/I52-1</f>
        <v>-1.7857142857142905E-2</v>
      </c>
    </row>
    <row r="53" spans="1:14" ht="15.75" x14ac:dyDescent="0.25">
      <c r="A53" s="14">
        <v>6613</v>
      </c>
      <c r="B53" s="17" t="s">
        <v>57</v>
      </c>
      <c r="C53" s="12">
        <v>1371</v>
      </c>
      <c r="D53" s="12">
        <v>1329</v>
      </c>
      <c r="E53" s="12">
        <v>1349</v>
      </c>
      <c r="F53" s="12">
        <v>1403</v>
      </c>
      <c r="G53" s="12">
        <v>1477</v>
      </c>
      <c r="H53" s="12">
        <v>1541</v>
      </c>
      <c r="I53" s="12">
        <v>1586</v>
      </c>
      <c r="J53" s="12">
        <v>1579</v>
      </c>
      <c r="K53" s="18">
        <f>Table2[[#This Row],[Fjöldi 
1. jan. 2026]]-Table2[[#This Row],[Fjöldi 
1. des. 2025]]</f>
        <v>-7</v>
      </c>
      <c r="L53" s="43">
        <f>J53/I53-1</f>
        <v>-4.4136191677175418E-3</v>
      </c>
    </row>
    <row r="54" spans="1:14" ht="15.75" x14ac:dyDescent="0.25">
      <c r="A54" s="14">
        <v>6710</v>
      </c>
      <c r="B54" s="17" t="s">
        <v>58</v>
      </c>
      <c r="C54" s="12">
        <v>575</v>
      </c>
      <c r="D54" s="12">
        <v>598</v>
      </c>
      <c r="E54" s="12">
        <v>604</v>
      </c>
      <c r="F54" s="12">
        <v>594</v>
      </c>
      <c r="G54" s="12">
        <v>580</v>
      </c>
      <c r="H54" s="12">
        <v>601</v>
      </c>
      <c r="I54" s="12">
        <v>591</v>
      </c>
      <c r="J54" s="12">
        <v>589</v>
      </c>
      <c r="K54" s="18">
        <f>Table2[[#This Row],[Fjöldi 
1. jan. 2026]]-Table2[[#This Row],[Fjöldi 
1. des. 2025]]</f>
        <v>-2</v>
      </c>
      <c r="L54" s="11">
        <f>J54/I54-1</f>
        <v>-3.3840947546531774E-3</v>
      </c>
    </row>
    <row r="55" spans="1:14" ht="19.5" customHeight="1" x14ac:dyDescent="0.25">
      <c r="A55" s="20" t="s">
        <v>59</v>
      </c>
      <c r="B55" s="24"/>
      <c r="C55" s="22">
        <f>SUM(C56:C59)</f>
        <v>10740</v>
      </c>
      <c r="D55" s="22">
        <f>SUM(D56:D59)</f>
        <v>10849</v>
      </c>
      <c r="E55" s="22">
        <f>SUM(E56:E59)</f>
        <v>11014</v>
      </c>
      <c r="F55" s="22">
        <f>SUM(F56:F59)</f>
        <v>11232</v>
      </c>
      <c r="G55" s="22">
        <f>SUM(G56:G59)</f>
        <v>11502</v>
      </c>
      <c r="H55" s="22">
        <f>SUM(H56:H59)</f>
        <v>11639</v>
      </c>
      <c r="I55" s="22">
        <f>SUM(I56:I59)</f>
        <v>11657</v>
      </c>
      <c r="J55" s="22">
        <f>SUM(J56:J59)</f>
        <v>11651</v>
      </c>
      <c r="K55" s="18">
        <f>Table2[[#This Row],[Fjöldi 
1. jan. 2026]]-Table2[[#This Row],[Fjöldi 
1. des. 2025]]</f>
        <v>-6</v>
      </c>
      <c r="L55" s="43">
        <f>J55/I55-1</f>
        <v>-5.1471219010035263E-4</v>
      </c>
      <c r="N55" s="33"/>
    </row>
    <row r="56" spans="1:14" ht="15.75" x14ac:dyDescent="0.25">
      <c r="A56" s="14">
        <v>7300</v>
      </c>
      <c r="B56" s="17" t="s">
        <v>60</v>
      </c>
      <c r="C56" s="12">
        <v>5073</v>
      </c>
      <c r="D56" s="12">
        <v>5088</v>
      </c>
      <c r="E56" s="12">
        <v>5187</v>
      </c>
      <c r="F56" s="12">
        <v>5259</v>
      </c>
      <c r="G56" s="12">
        <v>5374</v>
      </c>
      <c r="H56" s="12">
        <v>5463</v>
      </c>
      <c r="I56" s="12">
        <v>5457</v>
      </c>
      <c r="J56" s="12">
        <v>5454</v>
      </c>
      <c r="K56" s="18">
        <f>Table2[[#This Row],[Fjöldi 
1. jan. 2026]]-Table2[[#This Row],[Fjöldi 
1. des. 2025]]</f>
        <v>-3</v>
      </c>
      <c r="L56" s="11">
        <f>J56/I56-1</f>
        <v>-5.4975261132494957E-4</v>
      </c>
    </row>
    <row r="57" spans="1:14" ht="15.75" x14ac:dyDescent="0.25">
      <c r="A57" s="14">
        <v>7400</v>
      </c>
      <c r="B57" s="17" t="s">
        <v>61</v>
      </c>
      <c r="C57" s="12">
        <v>4925</v>
      </c>
      <c r="D57" s="12">
        <v>5005</v>
      </c>
      <c r="E57" s="12">
        <v>5059</v>
      </c>
      <c r="F57" s="12">
        <v>5217</v>
      </c>
      <c r="G57" s="12">
        <v>5358</v>
      </c>
      <c r="H57" s="12">
        <v>5408</v>
      </c>
      <c r="I57" s="12">
        <v>5428</v>
      </c>
      <c r="J57" s="12">
        <v>5425</v>
      </c>
      <c r="K57" s="18">
        <f>Table2[[#This Row],[Fjöldi 
1. jan. 2026]]-Table2[[#This Row],[Fjöldi 
1. des. 2025]]</f>
        <v>-3</v>
      </c>
      <c r="L57" s="43">
        <f>J57/I57-1</f>
        <v>-5.5268975681654897E-4</v>
      </c>
    </row>
    <row r="58" spans="1:14" ht="15.75" x14ac:dyDescent="0.25">
      <c r="A58" s="39">
        <v>7502</v>
      </c>
      <c r="B58" s="40" t="s">
        <v>62</v>
      </c>
      <c r="C58" s="41">
        <v>656</v>
      </c>
      <c r="D58" s="41">
        <v>658</v>
      </c>
      <c r="E58" s="41">
        <v>668</v>
      </c>
      <c r="F58" s="41">
        <v>660</v>
      </c>
      <c r="G58" s="41">
        <v>667</v>
      </c>
      <c r="H58" s="41">
        <v>668</v>
      </c>
      <c r="I58" s="41">
        <v>654</v>
      </c>
      <c r="J58" s="41">
        <v>652</v>
      </c>
      <c r="K58" s="18">
        <f>Table2[[#This Row],[Fjöldi 
1. jan. 2026]]-Table2[[#This Row],[Fjöldi 
1. des. 2025]]</f>
        <v>-2</v>
      </c>
      <c r="L58" s="11">
        <f>J58/I58-1</f>
        <v>-3.0581039755351869E-3</v>
      </c>
    </row>
    <row r="59" spans="1:14" ht="15.75" x14ac:dyDescent="0.25">
      <c r="A59" s="14">
        <v>7505</v>
      </c>
      <c r="B59" s="17" t="s">
        <v>63</v>
      </c>
      <c r="C59" s="12">
        <v>86</v>
      </c>
      <c r="D59" s="12">
        <v>98</v>
      </c>
      <c r="E59" s="12">
        <v>100</v>
      </c>
      <c r="F59" s="12">
        <v>96</v>
      </c>
      <c r="G59" s="12">
        <v>103</v>
      </c>
      <c r="H59" s="12">
        <v>100</v>
      </c>
      <c r="I59" s="12">
        <v>118</v>
      </c>
      <c r="J59" s="12">
        <v>120</v>
      </c>
      <c r="K59" s="18">
        <f>Table2[[#This Row],[Fjöldi 
1. jan. 2026]]-Table2[[#This Row],[Fjöldi 
1. des. 2025]]</f>
        <v>2</v>
      </c>
      <c r="L59" s="19">
        <f>J59/I59-1</f>
        <v>1.6949152542372836E-2</v>
      </c>
    </row>
    <row r="60" spans="1:14" ht="20.25" customHeight="1" x14ac:dyDescent="0.25">
      <c r="A60" s="20" t="s">
        <v>64</v>
      </c>
      <c r="B60" s="21"/>
      <c r="C60" s="22">
        <f>SUM(C61:C75)</f>
        <v>30829</v>
      </c>
      <c r="D60" s="22">
        <f>SUM(D61:D75)</f>
        <v>31358</v>
      </c>
      <c r="E60" s="22">
        <f>SUM(E61:E75)</f>
        <v>32380</v>
      </c>
      <c r="F60" s="22">
        <f>SUM(F61:F75)</f>
        <v>33763</v>
      </c>
      <c r="G60" s="22">
        <f>SUM(G61:G75)</f>
        <v>35457</v>
      </c>
      <c r="H60" s="22">
        <f>SUM(H61:H75)</f>
        <v>36798</v>
      </c>
      <c r="I60" s="22">
        <f>SUM(I61:I75)</f>
        <v>38119</v>
      </c>
      <c r="J60" s="22">
        <f>SUM(J61:J75)</f>
        <v>38166</v>
      </c>
      <c r="K60" s="18">
        <f>Table2[[#This Row],[Fjöldi 
1. jan. 2026]]-Table2[[#This Row],[Fjöldi 
1. des. 2025]]</f>
        <v>47</v>
      </c>
      <c r="L60" s="11">
        <f>J60/I60-1</f>
        <v>1.2329809281461657E-3</v>
      </c>
      <c r="N60" s="33"/>
    </row>
    <row r="61" spans="1:14" ht="15.75" x14ac:dyDescent="0.25">
      <c r="A61" s="14">
        <v>8000</v>
      </c>
      <c r="B61" s="17" t="s">
        <v>65</v>
      </c>
      <c r="C61" s="12">
        <v>4358</v>
      </c>
      <c r="D61" s="12">
        <v>4330</v>
      </c>
      <c r="E61" s="12">
        <v>4416</v>
      </c>
      <c r="F61" s="12">
        <v>4525</v>
      </c>
      <c r="G61" s="12">
        <v>4631</v>
      </c>
      <c r="H61" s="12">
        <v>4718</v>
      </c>
      <c r="I61" s="12">
        <v>4770</v>
      </c>
      <c r="J61" s="12">
        <v>4755</v>
      </c>
      <c r="K61" s="18">
        <f>Table2[[#This Row],[Fjöldi 
1. jan. 2026]]-Table2[[#This Row],[Fjöldi 
1. des. 2025]]</f>
        <v>-15</v>
      </c>
      <c r="L61" s="19">
        <f>J61/I61-1</f>
        <v>-3.1446540880503138E-3</v>
      </c>
    </row>
    <row r="62" spans="1:14" ht="15.75" x14ac:dyDescent="0.25">
      <c r="A62" s="14">
        <v>8200</v>
      </c>
      <c r="B62" s="17" t="s">
        <v>66</v>
      </c>
      <c r="C62" s="12">
        <v>10055</v>
      </c>
      <c r="D62" s="12">
        <v>10425</v>
      </c>
      <c r="E62" s="12">
        <v>10794</v>
      </c>
      <c r="F62" s="12">
        <v>11187</v>
      </c>
      <c r="G62" s="12">
        <v>11814</v>
      </c>
      <c r="H62" s="12">
        <v>12330</v>
      </c>
      <c r="I62" s="12">
        <v>12907</v>
      </c>
      <c r="J62" s="12">
        <v>12946</v>
      </c>
      <c r="K62" s="18">
        <f>Table2[[#This Row],[Fjöldi 
1. jan. 2026]]-Table2[[#This Row],[Fjöldi 
1. des. 2025]]</f>
        <v>39</v>
      </c>
      <c r="L62" s="11">
        <f>J62/I62-1</f>
        <v>3.0216161772680383E-3</v>
      </c>
    </row>
    <row r="63" spans="1:14" ht="15.75" x14ac:dyDescent="0.25">
      <c r="A63" s="14">
        <v>8401</v>
      </c>
      <c r="B63" s="17" t="s">
        <v>67</v>
      </c>
      <c r="C63" s="12">
        <v>2435</v>
      </c>
      <c r="D63" s="12">
        <v>2396</v>
      </c>
      <c r="E63" s="12">
        <v>2450</v>
      </c>
      <c r="F63" s="12">
        <v>2550</v>
      </c>
      <c r="G63" s="12">
        <v>2643</v>
      </c>
      <c r="H63" s="12">
        <v>2733</v>
      </c>
      <c r="I63" s="12">
        <v>2804</v>
      </c>
      <c r="J63" s="12">
        <v>2815</v>
      </c>
      <c r="K63" s="18">
        <f>Table2[[#This Row],[Fjöldi 
1. jan. 2026]]-Table2[[#This Row],[Fjöldi 
1. des. 2025]]</f>
        <v>11</v>
      </c>
      <c r="L63" s="43">
        <f>J63/I63-1</f>
        <v>3.9229671897289542E-3</v>
      </c>
    </row>
    <row r="64" spans="1:14" ht="15.75" x14ac:dyDescent="0.25">
      <c r="A64" s="14">
        <v>8508</v>
      </c>
      <c r="B64" s="17" t="s">
        <v>68</v>
      </c>
      <c r="C64" s="12">
        <v>717</v>
      </c>
      <c r="D64" s="12">
        <v>764</v>
      </c>
      <c r="E64" s="12">
        <v>808</v>
      </c>
      <c r="F64" s="12">
        <v>880</v>
      </c>
      <c r="G64" s="12">
        <v>973</v>
      </c>
      <c r="H64" s="12">
        <v>1082</v>
      </c>
      <c r="I64" s="12">
        <v>1125</v>
      </c>
      <c r="J64" s="12">
        <v>1132</v>
      </c>
      <c r="K64" s="18">
        <f>Table2[[#This Row],[Fjöldi 
1. jan. 2026]]-Table2[[#This Row],[Fjöldi 
1. des. 2025]]</f>
        <v>7</v>
      </c>
      <c r="L64" s="11">
        <f>J64/I64-1</f>
        <v>6.2222222222221291E-3</v>
      </c>
    </row>
    <row r="65" spans="1:12" ht="15.75" x14ac:dyDescent="0.25">
      <c r="A65" s="14">
        <v>8509</v>
      </c>
      <c r="B65" s="17" t="s">
        <v>69</v>
      </c>
      <c r="C65" s="12">
        <v>626</v>
      </c>
      <c r="D65" s="12">
        <v>629</v>
      </c>
      <c r="E65" s="12">
        <v>647</v>
      </c>
      <c r="F65" s="12">
        <v>681</v>
      </c>
      <c r="G65" s="12">
        <v>700</v>
      </c>
      <c r="H65" s="12">
        <v>712</v>
      </c>
      <c r="I65" s="12">
        <v>741</v>
      </c>
      <c r="J65" s="12">
        <v>740</v>
      </c>
      <c r="K65" s="18">
        <f>Table2[[#This Row],[Fjöldi 
1. jan. 2026]]-Table2[[#This Row],[Fjöldi 
1. des. 2025]]</f>
        <v>-1</v>
      </c>
      <c r="L65" s="43">
        <f>J65/I65-1</f>
        <v>-1.3495276653171517E-3</v>
      </c>
    </row>
    <row r="66" spans="1:12" ht="15.75" x14ac:dyDescent="0.25">
      <c r="A66" s="14">
        <v>8610</v>
      </c>
      <c r="B66" s="17" t="s">
        <v>70</v>
      </c>
      <c r="C66" s="12">
        <v>251</v>
      </c>
      <c r="D66" s="12">
        <v>274</v>
      </c>
      <c r="E66" s="12">
        <v>261</v>
      </c>
      <c r="F66" s="12">
        <v>295</v>
      </c>
      <c r="G66" s="12">
        <v>317</v>
      </c>
      <c r="H66" s="12">
        <v>323</v>
      </c>
      <c r="I66" s="12">
        <v>337</v>
      </c>
      <c r="J66" s="12">
        <v>338</v>
      </c>
      <c r="K66" s="18">
        <f>Table2[[#This Row],[Fjöldi 
1. jan. 2026]]-Table2[[#This Row],[Fjöldi 
1. des. 2025]]</f>
        <v>1</v>
      </c>
      <c r="L66" s="11">
        <f>J66/I66-1</f>
        <v>2.9673590504450953E-3</v>
      </c>
    </row>
    <row r="67" spans="1:12" ht="15.75" x14ac:dyDescent="0.25">
      <c r="A67" s="14">
        <v>8613</v>
      </c>
      <c r="B67" s="17" t="s">
        <v>71</v>
      </c>
      <c r="C67" s="12">
        <v>1960</v>
      </c>
      <c r="D67" s="12">
        <v>1938</v>
      </c>
      <c r="E67" s="12">
        <v>1977</v>
      </c>
      <c r="F67" s="12">
        <v>2040</v>
      </c>
      <c r="G67" s="12">
        <v>2122</v>
      </c>
      <c r="H67" s="12">
        <v>2180</v>
      </c>
      <c r="I67" s="12">
        <v>2255</v>
      </c>
      <c r="J67" s="12">
        <v>2245</v>
      </c>
      <c r="K67" s="18">
        <f>Table2[[#This Row],[Fjöldi 
1. jan. 2026]]-Table2[[#This Row],[Fjöldi 
1. des. 2025]]</f>
        <v>-10</v>
      </c>
      <c r="L67" s="19">
        <f>J67/I67-1</f>
        <v>-4.4345898004434225E-3</v>
      </c>
    </row>
    <row r="68" spans="1:12" ht="15.75" x14ac:dyDescent="0.25">
      <c r="A68" s="39">
        <v>8614</v>
      </c>
      <c r="B68" s="40" t="s">
        <v>72</v>
      </c>
      <c r="C68" s="41">
        <v>1684</v>
      </c>
      <c r="D68" s="41">
        <v>1744</v>
      </c>
      <c r="E68" s="41">
        <v>1806</v>
      </c>
      <c r="F68" s="41">
        <v>1865</v>
      </c>
      <c r="G68" s="41">
        <v>1939</v>
      </c>
      <c r="H68" s="41">
        <v>2027</v>
      </c>
      <c r="I68" s="41">
        <v>2048</v>
      </c>
      <c r="J68" s="41">
        <v>2055</v>
      </c>
      <c r="K68" s="18">
        <f>Table2[[#This Row],[Fjöldi 
1. jan. 2026]]-Table2[[#This Row],[Fjöldi 
1. des. 2025]]</f>
        <v>7</v>
      </c>
      <c r="L68" s="11">
        <f>J68/I68-1</f>
        <v>3.41796875E-3</v>
      </c>
    </row>
    <row r="69" spans="1:12" ht="15.75" x14ac:dyDescent="0.25">
      <c r="A69" s="14">
        <v>8710</v>
      </c>
      <c r="B69" s="17" t="s">
        <v>73</v>
      </c>
      <c r="C69" s="12">
        <v>817</v>
      </c>
      <c r="D69" s="12">
        <v>823</v>
      </c>
      <c r="E69" s="12">
        <v>828</v>
      </c>
      <c r="F69" s="12">
        <v>880</v>
      </c>
      <c r="G69" s="12">
        <v>902</v>
      </c>
      <c r="H69" s="12">
        <v>957</v>
      </c>
      <c r="I69" s="12">
        <v>980</v>
      </c>
      <c r="J69" s="12">
        <v>976</v>
      </c>
      <c r="K69" s="18">
        <f>Table2[[#This Row],[Fjöldi 
1. jan. 2026]]-Table2[[#This Row],[Fjöldi 
1. des. 2025]]</f>
        <v>-4</v>
      </c>
      <c r="L69" s="19">
        <f>J69/I69-1</f>
        <v>-4.0816326530612734E-3</v>
      </c>
    </row>
    <row r="70" spans="1:12" ht="15.75" x14ac:dyDescent="0.25">
      <c r="A70" s="14">
        <v>8716</v>
      </c>
      <c r="B70" s="17" t="s">
        <v>74</v>
      </c>
      <c r="C70" s="12">
        <v>2697</v>
      </c>
      <c r="D70" s="12">
        <v>2771</v>
      </c>
      <c r="E70" s="12">
        <v>2980</v>
      </c>
      <c r="F70" s="12">
        <v>3187</v>
      </c>
      <c r="G70" s="12">
        <v>3344</v>
      </c>
      <c r="H70" s="12">
        <v>3379</v>
      </c>
      <c r="I70" s="12">
        <v>3430</v>
      </c>
      <c r="J70" s="12">
        <v>3441</v>
      </c>
      <c r="K70" s="18">
        <f>Table2[[#This Row],[Fjöldi 
1. jan. 2026]]-Table2[[#This Row],[Fjöldi 
1. des. 2025]]</f>
        <v>11</v>
      </c>
      <c r="L70" s="11">
        <f>J70/I70-1</f>
        <v>3.20699708454808E-3</v>
      </c>
    </row>
    <row r="71" spans="1:12" ht="15.75" x14ac:dyDescent="0.25">
      <c r="A71" s="14">
        <v>8717</v>
      </c>
      <c r="B71" s="17" t="s">
        <v>75</v>
      </c>
      <c r="C71" s="12">
        <v>2273</v>
      </c>
      <c r="D71" s="12">
        <v>2323</v>
      </c>
      <c r="E71" s="12">
        <v>2465</v>
      </c>
      <c r="F71" s="12">
        <v>2575</v>
      </c>
      <c r="G71" s="12">
        <v>2756</v>
      </c>
      <c r="H71" s="12">
        <v>2901</v>
      </c>
      <c r="I71" s="12">
        <v>3026</v>
      </c>
      <c r="J71" s="12">
        <v>3024</v>
      </c>
      <c r="K71" s="18">
        <f>Table2[[#This Row],[Fjöldi 
1. jan. 2026]]-Table2[[#This Row],[Fjöldi 
1. des. 2025]]</f>
        <v>-2</v>
      </c>
      <c r="L71" s="43">
        <f>J71/I71-1</f>
        <v>-6.6093853271642633E-4</v>
      </c>
    </row>
    <row r="72" spans="1:12" ht="15.75" x14ac:dyDescent="0.25">
      <c r="A72" s="14">
        <v>8719</v>
      </c>
      <c r="B72" s="17" t="s">
        <v>76</v>
      </c>
      <c r="C72" s="12">
        <v>494</v>
      </c>
      <c r="D72" s="12">
        <v>497</v>
      </c>
      <c r="E72" s="12">
        <v>530</v>
      </c>
      <c r="F72" s="12">
        <v>533</v>
      </c>
      <c r="G72" s="12">
        <v>580</v>
      </c>
      <c r="H72" s="12">
        <v>611</v>
      </c>
      <c r="I72" s="12">
        <v>702</v>
      </c>
      <c r="J72" s="12">
        <v>707</v>
      </c>
      <c r="K72" s="18">
        <f>Table2[[#This Row],[Fjöldi 
1. jan. 2026]]-Table2[[#This Row],[Fjöldi 
1. des. 2025]]</f>
        <v>5</v>
      </c>
      <c r="L72" s="11">
        <f>J72/I72-1</f>
        <v>7.1225071225071712E-3</v>
      </c>
    </row>
    <row r="73" spans="1:12" ht="15.75" x14ac:dyDescent="0.25">
      <c r="A73" s="14">
        <v>8720</v>
      </c>
      <c r="B73" s="17" t="s">
        <v>77</v>
      </c>
      <c r="C73" s="12">
        <v>611</v>
      </c>
      <c r="D73" s="12">
        <v>587</v>
      </c>
      <c r="E73" s="12">
        <v>565</v>
      </c>
      <c r="F73" s="12">
        <v>577</v>
      </c>
      <c r="G73" s="12">
        <v>599</v>
      </c>
      <c r="H73" s="12">
        <v>628</v>
      </c>
      <c r="I73" s="12">
        <v>671</v>
      </c>
      <c r="J73" s="12">
        <v>675</v>
      </c>
      <c r="K73" s="18">
        <f>Table2[[#This Row],[Fjöldi 
1. jan. 2026]]-Table2[[#This Row],[Fjöldi 
1. des. 2025]]</f>
        <v>4</v>
      </c>
      <c r="L73" s="43">
        <f>J73/I73-1</f>
        <v>5.9612518628913147E-3</v>
      </c>
    </row>
    <row r="74" spans="1:12" ht="15.75" x14ac:dyDescent="0.25">
      <c r="A74" s="14">
        <v>8721</v>
      </c>
      <c r="B74" s="17" t="s">
        <v>78</v>
      </c>
      <c r="C74" s="12">
        <v>1162</v>
      </c>
      <c r="D74" s="12">
        <v>1160</v>
      </c>
      <c r="E74" s="12">
        <v>1156</v>
      </c>
      <c r="F74" s="12">
        <v>1273</v>
      </c>
      <c r="G74" s="12">
        <v>1415</v>
      </c>
      <c r="H74" s="12">
        <v>1478</v>
      </c>
      <c r="I74" s="12">
        <v>1568</v>
      </c>
      <c r="J74" s="12">
        <v>1560</v>
      </c>
      <c r="K74" s="18">
        <f>Table2[[#This Row],[Fjöldi 
1. jan. 2026]]-Table2[[#This Row],[Fjöldi 
1. des. 2025]]</f>
        <v>-8</v>
      </c>
      <c r="L74" s="11">
        <f>J74/I74-1</f>
        <v>-5.1020408163264808E-3</v>
      </c>
    </row>
    <row r="75" spans="1:12" ht="15.75" x14ac:dyDescent="0.25">
      <c r="A75" s="14">
        <v>8722</v>
      </c>
      <c r="B75" s="17" t="s">
        <v>79</v>
      </c>
      <c r="C75" s="12">
        <v>689</v>
      </c>
      <c r="D75" s="12">
        <v>697</v>
      </c>
      <c r="E75" s="12">
        <v>697</v>
      </c>
      <c r="F75" s="12">
        <v>715</v>
      </c>
      <c r="G75" s="12">
        <v>722</v>
      </c>
      <c r="H75" s="12">
        <v>739</v>
      </c>
      <c r="I75" s="12">
        <v>755</v>
      </c>
      <c r="J75" s="12">
        <v>757</v>
      </c>
      <c r="K75" s="18">
        <f>Table2[[#This Row],[Fjöldi 
1. jan. 2026]]-Table2[[#This Row],[Fjöldi 
1. des. 2025]]</f>
        <v>2</v>
      </c>
      <c r="L75" s="43">
        <f>J75/I75-1</f>
        <v>2.6490066225166586E-3</v>
      </c>
    </row>
    <row r="76" spans="1:12" ht="14.25" customHeight="1" x14ac:dyDescent="0.25">
      <c r="A76" s="39"/>
      <c r="B76" s="40"/>
      <c r="C76" s="41"/>
      <c r="D76" s="41"/>
      <c r="E76" s="41"/>
      <c r="F76" s="41"/>
      <c r="G76" s="41"/>
      <c r="H76" s="41"/>
      <c r="I76" s="41"/>
      <c r="J76" s="41"/>
      <c r="K76" s="42"/>
      <c r="L76" s="38"/>
    </row>
    <row r="77" spans="1:12" ht="15.75" customHeight="1" x14ac:dyDescent="0.25">
      <c r="A77" s="25" t="s">
        <v>80</v>
      </c>
      <c r="B77" s="26"/>
      <c r="C77" s="27">
        <f>C60+C55+C43+C38+C29+C19+C14+C6</f>
        <v>363786</v>
      </c>
      <c r="D77" s="27">
        <f>D60+D55+D43+D38+D29+D19+D14+D6</f>
        <v>369623</v>
      </c>
      <c r="E77" s="27">
        <f>E60+E55+E43+E38+E29+E19+E14+E6</f>
        <v>375685</v>
      </c>
      <c r="F77" s="27">
        <f>F60+F55+F43+F38+F29+F19+F14+F6</f>
        <v>386814</v>
      </c>
      <c r="G77" s="27">
        <f>G60+G55+G43+G38+G29+G19+G14+G6</f>
        <v>398290</v>
      </c>
      <c r="H77" s="27">
        <f>H60+H55+H43+H38+H29+H19+H14+H6</f>
        <v>406046</v>
      </c>
      <c r="I77" s="27">
        <f>I60+I55+I43+I38+I29+I19+I14+I6</f>
        <v>411395</v>
      </c>
      <c r="J77" s="27">
        <f>J60+J55+J43+J38+J29+J19+J14+J6</f>
        <v>411571</v>
      </c>
      <c r="K77" s="28">
        <f>K60+K55+K43+K38+K29+K19+K14+K6</f>
        <v>176</v>
      </c>
      <c r="L77" s="34">
        <f>J77/I77-1</f>
        <v>4.2781268610458945E-4</v>
      </c>
    </row>
    <row r="78" spans="1:12" ht="1.5" customHeight="1" x14ac:dyDescent="0.2">
      <c r="A78" s="4"/>
      <c r="B78" s="6"/>
      <c r="C78" s="2"/>
      <c r="D78" s="2"/>
      <c r="E78" s="3"/>
      <c r="F78" s="3"/>
      <c r="G78" s="3"/>
      <c r="H78" s="3"/>
      <c r="I78" s="3"/>
      <c r="J78" s="3"/>
      <c r="K78" s="4"/>
      <c r="L78" s="3"/>
    </row>
    <row r="79" spans="1:12" ht="18" customHeight="1" x14ac:dyDescent="0.2">
      <c r="A79" s="31" t="s">
        <v>81</v>
      </c>
      <c r="B79" s="17"/>
    </row>
    <row r="80" spans="1:12" x14ac:dyDescent="0.2">
      <c r="A80" s="14"/>
      <c r="B80" s="17"/>
    </row>
    <row r="81" spans="1:12" x14ac:dyDescent="0.2">
      <c r="A81" s="14"/>
      <c r="B81" s="17"/>
    </row>
    <row r="82" spans="1:12" x14ac:dyDescent="0.2">
      <c r="A82" s="14"/>
      <c r="B82" s="17"/>
    </row>
    <row r="83" spans="1:12" x14ac:dyDescent="0.2">
      <c r="A83" s="14"/>
      <c r="B83" s="17"/>
    </row>
    <row r="84" spans="1:12" x14ac:dyDescent="0.2">
      <c r="A84" s="14"/>
      <c r="B84" s="17"/>
    </row>
    <row r="85" spans="1:12" x14ac:dyDescent="0.2">
      <c r="A85" s="14"/>
      <c r="B85" s="17"/>
    </row>
    <row r="86" spans="1:12" x14ac:dyDescent="0.2">
      <c r="A86" s="14"/>
      <c r="B86" s="17"/>
    </row>
    <row r="87" spans="1:12" x14ac:dyDescent="0.2">
      <c r="A87" s="14"/>
      <c r="B87" s="17"/>
    </row>
    <row r="88" spans="1:12" x14ac:dyDescent="0.2">
      <c r="A88" s="14"/>
      <c r="B88" s="17"/>
    </row>
    <row r="89" spans="1:12" x14ac:dyDescent="0.2">
      <c r="A89" s="14"/>
      <c r="B89" s="17"/>
    </row>
    <row r="90" spans="1:12" x14ac:dyDescent="0.2">
      <c r="A90" s="14"/>
      <c r="B90" s="17"/>
    </row>
    <row r="91" spans="1:12" x14ac:dyDescent="0.2">
      <c r="A91" s="14"/>
      <c r="B91" s="17"/>
    </row>
    <row r="92" spans="1:12" x14ac:dyDescent="0.2">
      <c r="A92" s="14"/>
      <c r="B92" s="17"/>
    </row>
    <row r="93" spans="1:12" x14ac:dyDescent="0.2">
      <c r="A93" s="14"/>
      <c r="B93" s="17"/>
    </row>
    <row r="94" spans="1:12" x14ac:dyDescent="0.2">
      <c r="A94" s="14"/>
      <c r="B94" s="17"/>
    </row>
    <row r="95" spans="1:12" s="12" customFormat="1" x14ac:dyDescent="0.2">
      <c r="A95" s="14"/>
      <c r="B95" s="17"/>
      <c r="E95" s="13"/>
      <c r="F95" s="13"/>
      <c r="G95" s="13"/>
      <c r="H95" s="13"/>
      <c r="I95" s="13"/>
      <c r="J95" s="13"/>
      <c r="K95" s="14"/>
      <c r="L95" s="13"/>
    </row>
    <row r="96" spans="1:12" s="12" customFormat="1" x14ac:dyDescent="0.2">
      <c r="A96" s="14"/>
      <c r="B96" s="17"/>
      <c r="E96" s="13"/>
      <c r="F96" s="13"/>
      <c r="G96" s="13"/>
      <c r="H96" s="13"/>
      <c r="I96" s="13"/>
      <c r="J96" s="13"/>
      <c r="K96" s="14"/>
      <c r="L96" s="13"/>
    </row>
    <row r="97" spans="1:12" s="12" customFormat="1" x14ac:dyDescent="0.2">
      <c r="A97" s="14"/>
      <c r="B97" s="17"/>
      <c r="E97" s="13"/>
      <c r="F97" s="13"/>
      <c r="G97" s="13"/>
      <c r="H97" s="13"/>
      <c r="I97" s="13"/>
      <c r="J97" s="13"/>
      <c r="K97" s="14"/>
      <c r="L97" s="13"/>
    </row>
  </sheetData>
  <phoneticPr fontId="8" type="noConversion"/>
  <conditionalFormatting sqref="A7:F13 A14:K14 A15:F18 A19:J19 A20:F28 A29:J29 A30:H37 A38:J38 A39:H42 A43:J43 A44:F54 A55:J55 A56:F59 A60:J60 A61:F75 L77 K7:L7 K15:K75 K8:K13 L9 L11 L13 L15 L17 L19 L21 L23 L25 L27 L29 L31 L33 L35 L37 L39 L41 L43 L45 L47 L49 L51 L53 L55 L57 L59 L61 L63 L65 L67 L69 L71 L73 L75">
    <cfRule type="expression" dxfId="6" priority="260">
      <formula>"MOD(ROW(),2)=1"</formula>
    </cfRule>
  </conditionalFormatting>
  <conditionalFormatting sqref="G7:G13">
    <cfRule type="expression" dxfId="29" priority="197">
      <formula>"MOD(ROW(),2)=1"</formula>
    </cfRule>
  </conditionalFormatting>
  <conditionalFormatting sqref="G15:G18">
    <cfRule type="expression" dxfId="28" priority="196">
      <formula>"MOD(ROW(),2)=1"</formula>
    </cfRule>
  </conditionalFormatting>
  <conditionalFormatting sqref="G20:G28">
    <cfRule type="expression" dxfId="27" priority="195">
      <formula>"MOD(ROW(),2)=1"</formula>
    </cfRule>
  </conditionalFormatting>
  <conditionalFormatting sqref="G44:G54">
    <cfRule type="expression" dxfId="26" priority="192">
      <formula>"MOD(ROW(),2)=1"</formula>
    </cfRule>
  </conditionalFormatting>
  <conditionalFormatting sqref="G56:G59">
    <cfRule type="expression" dxfId="25" priority="191">
      <formula>"MOD(ROW(),2)=1"</formula>
    </cfRule>
  </conditionalFormatting>
  <conditionalFormatting sqref="G61:G75">
    <cfRule type="expression" dxfId="24" priority="190">
      <formula>"MOD(ROW(),2)=1"</formula>
    </cfRule>
  </conditionalFormatting>
  <conditionalFormatting sqref="H7:H13">
    <cfRule type="expression" dxfId="23" priority="108">
      <formula>"MOD(ROW(),2)=1"</formula>
    </cfRule>
  </conditionalFormatting>
  <conditionalFormatting sqref="H15:H18">
    <cfRule type="expression" dxfId="22" priority="107">
      <formula>"MOD(ROW(),2)=1"</formula>
    </cfRule>
  </conditionalFormatting>
  <conditionalFormatting sqref="H20:H28">
    <cfRule type="expression" dxfId="21" priority="106">
      <formula>"MOD(ROW(),2)=1"</formula>
    </cfRule>
  </conditionalFormatting>
  <conditionalFormatting sqref="H44:H54">
    <cfRule type="expression" dxfId="20" priority="103">
      <formula>"MOD(ROW(),2)=1"</formula>
    </cfRule>
  </conditionalFormatting>
  <conditionalFormatting sqref="H56:H59">
    <cfRule type="expression" dxfId="19" priority="102">
      <formula>"MOD(ROW(),2)=1"</formula>
    </cfRule>
  </conditionalFormatting>
  <conditionalFormatting sqref="H61:H75">
    <cfRule type="expression" dxfId="18" priority="101">
      <formula>"MOD(ROW(),2)=1"</formula>
    </cfRule>
  </conditionalFormatting>
  <conditionalFormatting sqref="I7:I13">
    <cfRule type="expression" dxfId="17" priority="7">
      <formula>"MOD(ROW(),2)=1"</formula>
    </cfRule>
  </conditionalFormatting>
  <conditionalFormatting sqref="I15:I18">
    <cfRule type="expression" dxfId="16" priority="8">
      <formula>"MOD(ROW(),2)=1"</formula>
    </cfRule>
  </conditionalFormatting>
  <conditionalFormatting sqref="I20:I28">
    <cfRule type="expression" dxfId="15" priority="9">
      <formula>"MOD(ROW(),2)=1"</formula>
    </cfRule>
  </conditionalFormatting>
  <conditionalFormatting sqref="I30:I37">
    <cfRule type="expression" dxfId="14" priority="10">
      <formula>"MOD(ROW(),2)=1"</formula>
    </cfRule>
  </conditionalFormatting>
  <conditionalFormatting sqref="I39:I42">
    <cfRule type="expression" dxfId="13" priority="11">
      <formula>"MOD(ROW(),2)=1"</formula>
    </cfRule>
  </conditionalFormatting>
  <conditionalFormatting sqref="I44:J54">
    <cfRule type="expression" dxfId="12" priority="12">
      <formula>"MOD(ROW(),2)=1"</formula>
    </cfRule>
  </conditionalFormatting>
  <conditionalFormatting sqref="I56:I59">
    <cfRule type="expression" dxfId="11" priority="13">
      <formula>"MOD(ROW(),2)=1"</formula>
    </cfRule>
  </conditionalFormatting>
  <conditionalFormatting sqref="I61:J75">
    <cfRule type="expression" dxfId="10" priority="14">
      <formula>"MOD(ROW(),2)=1"</formula>
    </cfRule>
  </conditionalFormatting>
  <conditionalFormatting sqref="L76:L77 K77 K8:K75">
    <cfRule type="cellIs" dxfId="9" priority="267" operator="lessThan">
      <formula>0</formula>
    </cfRule>
  </conditionalFormatting>
  <conditionalFormatting sqref="L6 K7:L7 K8:K13 L8:L75">
    <cfRule type="cellIs" dxfId="8" priority="268" operator="lessThan">
      <formula>0</formula>
    </cfRule>
  </conditionalFormatting>
  <conditionalFormatting sqref="J56:J59">
    <cfRule type="expression" dxfId="5" priority="6">
      <formula>"MOD(ROW(),2)=1"</formula>
    </cfRule>
  </conditionalFormatting>
  <conditionalFormatting sqref="J39:J42">
    <cfRule type="expression" dxfId="4" priority="5">
      <formula>"MOD(ROW(),2)=1"</formula>
    </cfRule>
  </conditionalFormatting>
  <conditionalFormatting sqref="J30:J37">
    <cfRule type="expression" dxfId="3" priority="4">
      <formula>"MOD(ROW(),2)=1"</formula>
    </cfRule>
  </conditionalFormatting>
  <conditionalFormatting sqref="J20:J28">
    <cfRule type="expression" dxfId="2" priority="3">
      <formula>"MOD(ROW(),2)=1"</formula>
    </cfRule>
  </conditionalFormatting>
  <conditionalFormatting sqref="J15:J18">
    <cfRule type="expression" dxfId="1" priority="2">
      <formula>"MOD(ROW(),2)=1"</formula>
    </cfRule>
  </conditionalFormatting>
  <conditionalFormatting sqref="J7:J13">
    <cfRule type="expression" dxfId="0" priority="1">
      <formula>"MOD(ROW(),2)=1"</formula>
    </cfRule>
  </conditionalFormatting>
  <pageMargins left="0.23622047244094491" right="0.23622047244094491" top="0.74803149606299213" bottom="0.74803149606299213" header="0.31496062992125984" footer="0.31496062992125984"/>
  <pageSetup paperSize="9" scale="43" fitToHeight="0" orientation="portrait" r:id="rId1"/>
  <headerFooter>
    <oddHeader>&amp;R&amp;G</oddHeader>
  </headerFooter>
  <drawing r:id="rId2"/>
  <legacyDrawingHF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E9ED68CF43B047A77D34D5DF84D93F" ma:contentTypeVersion="12" ma:contentTypeDescription="Create a new document." ma:contentTypeScope="" ma:versionID="3f1a769c43ac46b1ee36f2f275b76f39">
  <xsd:schema xmlns:xsd="http://www.w3.org/2001/XMLSchema" xmlns:xs="http://www.w3.org/2001/XMLSchema" xmlns:p="http://schemas.microsoft.com/office/2006/metadata/properties" xmlns:ns2="0f55361a-f833-4a43-8605-93890fbeb092" xmlns:ns3="ce491b4c-21e0-4ad2-a6a6-d5ec7b74d6e6" targetNamespace="http://schemas.microsoft.com/office/2006/metadata/properties" ma:root="true" ma:fieldsID="c897c54d2ceb8da9c94396faef1e2e6e" ns2:_="" ns3:_="">
    <xsd:import namespace="0f55361a-f833-4a43-8605-93890fbeb092"/>
    <xsd:import namespace="ce491b4c-21e0-4ad2-a6a6-d5ec7b74d6e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55361a-f833-4a43-8605-93890fbeb0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4970455-bdf1-4299-8c3c-b3ce243de74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491b4c-21e0-4ad2-a6a6-d5ec7b74d6e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dd8345a-d260-4e5d-a486-cce64aebb7ac}" ma:internalName="TaxCatchAll" ma:showField="CatchAllData" ma:web="ce491b4c-21e0-4ad2-a6a6-d5ec7b74d6e6">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e491b4c-21e0-4ad2-a6a6-d5ec7b74d6e6" xsi:nil="true"/>
    <lcf76f155ced4ddcb4097134ff3c332f xmlns="0f55361a-f833-4a43-8605-93890fbeb09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D0FBE0-60BA-4E86-A5CE-72F9B47B30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55361a-f833-4a43-8605-93890fbeb092"/>
    <ds:schemaRef ds:uri="ce491b4c-21e0-4ad2-a6a6-d5ec7b74d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D1A2DF-27B5-4C18-84D3-B7FC4C0F8DDD}">
  <ds:schemaRefs>
    <ds:schemaRef ds:uri="http://schemas.microsoft.com/sharepoint/v3/contenttype/forms"/>
  </ds:schemaRefs>
</ds:datastoreItem>
</file>

<file path=customXml/itemProps3.xml><?xml version="1.0" encoding="utf-8"?>
<ds:datastoreItem xmlns:ds="http://schemas.openxmlformats.org/officeDocument/2006/customXml" ds:itemID="{69A8921B-1CD6-4664-8184-1006588F8422}">
  <ds:schemaRefs>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elements/1.1/"/>
    <ds:schemaRef ds:uri="http://schemas.openxmlformats.org/package/2006/metadata/core-properties"/>
    <ds:schemaRef ds:uri="http://purl.org/dc/dcmitype/"/>
    <ds:schemaRef ds:uri="http://www.w3.org/XML/1998/namespace"/>
    <ds:schemaRef ds:uri="ce491b4c-21e0-4ad2-a6a6-d5ec7b74d6e6"/>
    <ds:schemaRef ds:uri="0f55361a-f833-4a43-8605-93890fbeb0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Íbúar eftir sveitarfélögum</vt:lpstr>
      <vt:lpstr>'Íbúar eftir sveitarfélögum'!Print_Titles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lilja.bjarklind.kjartansdottir@skra.is</dc:creator>
  <cp:keywords/>
  <dc:description/>
  <cp:lastModifiedBy>Gunnar Geir Jóhannsson - THS</cp:lastModifiedBy>
  <cp:revision/>
  <dcterms:created xsi:type="dcterms:W3CDTF">2018-06-28T08:42:52Z</dcterms:created>
  <dcterms:modified xsi:type="dcterms:W3CDTF">2026-01-02T11:18:55Z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0x01010009E9ED68CF43B047A77D34D5DF84D93F</vt:lpwstr>
  </property>
  <property fmtid="{D5CDD505-2E9C-101B-9397-08002B2CF9AE}" pid="3" name="MediaServiceImageTags">
    <vt:lpwstr/>
  </property>
</Properties>
</file>