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gj\Downloads\"/>
    </mc:Choice>
  </mc:AlternateContent>
  <xr:revisionPtr revIDLastSave="0" documentId="8_{8129B246-00BF-4388-9B26-A6142176655A}" xr6:coauthVersionLast="47" xr6:coauthVersionMax="47" xr10:uidLastSave="{00000000-0000-0000-0000-000000000000}"/>
  <bookViews>
    <workbookView xWindow="38280" yWindow="1215" windowWidth="38640" windowHeight="21120" xr2:uid="{D1D7E928-7FFF-4066-83D9-137955C16F25}"/>
  </bookViews>
  <sheets>
    <sheet name="Trú- og lífskoðunarfélög" sheetId="1" r:id="rId1"/>
  </sheets>
  <definedNames>
    <definedName name="_xlnm._FilterDatabase" localSheetId="0" hidden="1">'Trú- og lífskoðunarfélög'!$A$5:$J$54</definedName>
    <definedName name="_xlnm.Print_Titles" localSheetId="0">'Trú- og lífskoðunarfélög'!$5:$5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1" i="1" l="1"/>
  <c r="J61" i="1"/>
  <c r="J60" i="1"/>
  <c r="I60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H62" i="1"/>
  <c r="J62" i="1" s="1"/>
  <c r="G62" i="1"/>
  <c r="F62" i="1"/>
  <c r="E62" i="1"/>
  <c r="I62" i="1" l="1"/>
  <c r="D62" i="1"/>
  <c r="C62" i="1"/>
</calcChain>
</file>

<file path=xl/sharedStrings.xml><?xml version="1.0" encoding="utf-8"?>
<sst xmlns="http://schemas.openxmlformats.org/spreadsheetml/2006/main" count="119" uniqueCount="119">
  <si>
    <t>Kóði</t>
  </si>
  <si>
    <t>Heiti trúfélags og lífsskoðunarfélags</t>
  </si>
  <si>
    <t>Fjöldi 
1. des. 2021</t>
  </si>
  <si>
    <t>Fjöldi 
1. des. 2022</t>
  </si>
  <si>
    <t>Fjöldi 
1. des. 2023</t>
  </si>
  <si>
    <t>Fjöldi 
1. des. 2024</t>
  </si>
  <si>
    <t>í %</t>
  </si>
  <si>
    <t>Ú</t>
  </si>
  <si>
    <t>Alþjóðleg kirkja Guðs og embætti Jesú Krists</t>
  </si>
  <si>
    <t>=</t>
  </si>
  <si>
    <t>Ashutosh jóga á Íslandi</t>
  </si>
  <si>
    <t>Á</t>
  </si>
  <si>
    <t>Ásatrúarfélagið</t>
  </si>
  <si>
    <t>B</t>
  </si>
  <si>
    <t>Bahá'í samfélag</t>
  </si>
  <si>
    <t>R</t>
  </si>
  <si>
    <t>Betanía</t>
  </si>
  <si>
    <t>N</t>
  </si>
  <si>
    <t>Boðunarkirkjan</t>
  </si>
  <si>
    <t>F</t>
  </si>
  <si>
    <t>Búddistafélag Íslands</t>
  </si>
  <si>
    <t>A</t>
  </si>
  <si>
    <t>Bænahúsið</t>
  </si>
  <si>
    <t>W</t>
  </si>
  <si>
    <t>Catch The Fire (CTF)</t>
  </si>
  <si>
    <t>)</t>
  </si>
  <si>
    <t>Demantsleið búddismans</t>
  </si>
  <si>
    <t>%</t>
  </si>
  <si>
    <t>DíaMat</t>
  </si>
  <si>
    <t>Z</t>
  </si>
  <si>
    <t>Endurfædd kristin kirkja</t>
  </si>
  <si>
    <t>:</t>
  </si>
  <si>
    <t>Eþíópíska Tewahedo rétttrúnaðarkirkjan</t>
  </si>
  <si>
    <t>J</t>
  </si>
  <si>
    <t>Félag múslima á Íslandi</t>
  </si>
  <si>
    <t>@</t>
  </si>
  <si>
    <t>Félag Tíbet búddista</t>
  </si>
  <si>
    <t>U</t>
  </si>
  <si>
    <t>Fjölskyldusamtök heimsfriðar og sameiningar</t>
  </si>
  <si>
    <t>Fríkirkjan í Hafnarfirði</t>
  </si>
  <si>
    <t>Fríkirkjan í Reykjavík</t>
  </si>
  <si>
    <t>G</t>
  </si>
  <si>
    <t>Fríkirkjan Kefas</t>
  </si>
  <si>
    <t>H</t>
  </si>
  <si>
    <t>Fyrsta baptistakirkjan</t>
  </si>
  <si>
    <t>Y</t>
  </si>
  <si>
    <t>Heimakirkja</t>
  </si>
  <si>
    <t>É</t>
  </si>
  <si>
    <t>Hjálpræðisherinn trúfélag</t>
  </si>
  <si>
    <t>Hvítasunnukirkjan á Íslandi</t>
  </si>
  <si>
    <t>!</t>
  </si>
  <si>
    <t>ICCI</t>
  </si>
  <si>
    <t>I</t>
  </si>
  <si>
    <t>Ísland kristin þjóð</t>
  </si>
  <si>
    <t>L</t>
  </si>
  <si>
    <t>Íslenska Kristskirkjan</t>
  </si>
  <si>
    <t>Kaþólska kirkjan</t>
  </si>
  <si>
    <t>Ö</t>
  </si>
  <si>
    <t>Kirkja hins upprisna lífs</t>
  </si>
  <si>
    <t>M</t>
  </si>
  <si>
    <t>Kirkja Jesú Krists hinna síðari daga heilögu</t>
  </si>
  <si>
    <t>Kirkja sjöunda dags aðventista á Ísland</t>
  </si>
  <si>
    <t>(</t>
  </si>
  <si>
    <t>Lífspekifélag Íslands</t>
  </si>
  <si>
    <t>-</t>
  </si>
  <si>
    <t>Ð</t>
  </si>
  <si>
    <t>Loftstofan baptistakirkjan</t>
  </si>
  <si>
    <t>"</t>
  </si>
  <si>
    <t>Menningarfélag gyðinga</t>
  </si>
  <si>
    <t>$</t>
  </si>
  <si>
    <t>Nýja Avalon</t>
  </si>
  <si>
    <t>Óháði söfnuðurinn</t>
  </si>
  <si>
    <t>X</t>
  </si>
  <si>
    <t>Reykjavíkurgoðorð</t>
  </si>
  <si>
    <t>S</t>
  </si>
  <si>
    <t>Rússneska rétttrúnaðarkirkjan</t>
  </si>
  <si>
    <t>Ä</t>
  </si>
  <si>
    <t>Samfélag Ahmadiyya-múslima á Íslandi</t>
  </si>
  <si>
    <t>P</t>
  </si>
  <si>
    <t>Samfélag trúaðra</t>
  </si>
  <si>
    <t>T</t>
  </si>
  <si>
    <t>Serbneska rétttrúnaðarkirkjan</t>
  </si>
  <si>
    <t>Þ</t>
  </si>
  <si>
    <t>SGI á Íslandi</t>
  </si>
  <si>
    <t>O</t>
  </si>
  <si>
    <t>Siðmennt</t>
  </si>
  <si>
    <t>Sjónarhæðarsöfnuðurinn</t>
  </si>
  <si>
    <t>K</t>
  </si>
  <si>
    <t>Smárakirkja</t>
  </si>
  <si>
    <t>/</t>
  </si>
  <si>
    <t>Stofnun Múslima á Íslandi</t>
  </si>
  <si>
    <t>°</t>
  </si>
  <si>
    <t>Söfnuður heilags Bartelómeusar</t>
  </si>
  <si>
    <t>C</t>
  </si>
  <si>
    <t>Vegurinn</t>
  </si>
  <si>
    <t>&lt;</t>
  </si>
  <si>
    <t>Vitund</t>
  </si>
  <si>
    <t>V</t>
  </si>
  <si>
    <t>Vottar Jehóva</t>
  </si>
  <si>
    <t>*</t>
  </si>
  <si>
    <t>Wat Phra búddistasamtökin</t>
  </si>
  <si>
    <t>Q</t>
  </si>
  <si>
    <t>Zen á Íslandi - Nátthagi</t>
  </si>
  <si>
    <t>Ó</t>
  </si>
  <si>
    <t>Þjóðkirkjan</t>
  </si>
  <si>
    <t>Ótilgreint</t>
  </si>
  <si>
    <t>Utan trú- og lífsskoðunarfélaga</t>
  </si>
  <si>
    <t>Samtals</t>
  </si>
  <si>
    <t>Þessar tölur eru keyrðar úr grunnum Þjóðskrár og byggja á skráningu einstaklinga.</t>
  </si>
  <si>
    <t>* Trúfélag lagt niður</t>
  </si>
  <si>
    <t>Fjöldi 
1. des. 2025</t>
  </si>
  <si>
    <t>ISKCON, krishnasamfélag</t>
  </si>
  <si>
    <t>Ë</t>
  </si>
  <si>
    <t>og  samanburður við 1. desember 2021-2025</t>
  </si>
  <si>
    <t>Zuism*</t>
  </si>
  <si>
    <t>Þjóðskrá  9. febrúar 2026</t>
  </si>
  <si>
    <t>Fjöldi skráðra í trú- og lífsskoðunarfélög 1. febrúar 2026</t>
  </si>
  <si>
    <t>Fjöldi 
1. feb. 2026</t>
  </si>
  <si>
    <t>Breyting milli
1. des. 2025 og 1. feb.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</si>
</sst>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1"/>
      <name val="Arial"/>
      <family val="2"/>
    </font>
    <font>
      <sz val="8"/>
      <name val="Calibri"/>
      <family val="2"/>
      <scheme val="minor"/>
    </font>
    <font>
      <sz val="11"/>
      <color rgb="FF000000"/>
      <name val="Arial"/>
      <family val="2"/>
    </font>
    <font>
      <b/>
      <sz val="14"/>
      <color rgb="FF020350"/>
      <name val="Arial"/>
      <family val="2"/>
    </font>
    <font>
      <sz val="11"/>
      <color rgb="FF0203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20350"/>
        <bgColor indexed="64"/>
      </patternFill>
    </fill>
    <fill>
      <patternFill patternType="solid">
        <fgColor rgb="FFFFFFFF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left"/>
    </xf>
    <xf numFmtId="3" fontId="2" fillId="3" borderId="0" xfId="0" applyNumberFormat="1" applyFont="1" applyFill="1" applyAlignment="1">
      <alignment horizontal="right" wrapText="1"/>
    </xf>
    <xf numFmtId="0" fontId="3" fillId="3" borderId="0" xfId="0" applyFont="1" applyFill="1" applyAlignment="1">
      <alignment horizontal="center" wrapText="1"/>
    </xf>
    <xf numFmtId="0" fontId="2" fillId="3" borderId="0" xfId="0" applyFont="1" applyFill="1" applyAlignment="1">
      <alignment horizontal="right"/>
    </xf>
    <xf numFmtId="0" fontId="1" fillId="0" borderId="0" xfId="0" applyFont="1" applyAlignment="1">
      <alignment horizontal="left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3" fontId="2" fillId="3" borderId="0" xfId="0" applyNumberFormat="1" applyFont="1" applyFill="1" applyAlignment="1">
      <alignment horizontal="right"/>
    </xf>
    <xf numFmtId="3" fontId="2" fillId="3" borderId="0" xfId="0" applyNumberFormat="1" applyFont="1" applyFill="1" applyAlignment="1">
      <alignment horizontal="center"/>
    </xf>
    <xf numFmtId="164" fontId="2" fillId="3" borderId="0" xfId="0" applyNumberFormat="1" applyFont="1" applyFill="1" applyAlignment="1">
      <alignment horizontal="right"/>
    </xf>
    <xf numFmtId="0" fontId="1" fillId="0" borderId="0" xfId="0" applyFont="1" applyAlignment="1">
      <alignment horizontal="right"/>
    </xf>
    <xf numFmtId="16" fontId="1" fillId="0" borderId="0" xfId="0" applyNumberFormat="1" applyFont="1"/>
    <xf numFmtId="3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6" fillId="0" borderId="0" xfId="0" applyFont="1"/>
    <xf numFmtId="0" fontId="6" fillId="4" borderId="0" xfId="0" applyFon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right"/>
    </xf>
    <xf numFmtId="0" fontId="6" fillId="0" borderId="0" xfId="0" applyFont="1" applyAlignment="1">
      <alignment horizontal="center"/>
    </xf>
    <xf numFmtId="0" fontId="7" fillId="4" borderId="0" xfId="0" applyFont="1" applyFill="1"/>
    <xf numFmtId="0" fontId="8" fillId="4" borderId="0" xfId="0" applyFont="1" applyFill="1" applyAlignment="1">
      <alignment horizontal="left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numFmt numFmtId="164" formatCode="0.0%"/>
    </dxf>
    <dxf>
      <numFmt numFmtId="164" formatCode="0.0%"/>
    </dxf>
    <dxf>
      <font>
        <b val="0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top style="thin">
          <color rgb="FF000000"/>
        </top>
        <bottom style="double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3" formatCode="#,##0"/>
      <fill>
        <patternFill patternType="solid">
          <fgColor indexed="64"/>
          <bgColor rgb="FF020350"/>
        </patternFill>
      </fill>
      <alignment horizontal="righ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68036</xdr:colOff>
      <xdr:row>0</xdr:row>
      <xdr:rowOff>81643</xdr:rowOff>
    </xdr:from>
    <xdr:to>
      <xdr:col>1</xdr:col>
      <xdr:colOff>1158784</xdr:colOff>
      <xdr:row>3</xdr:row>
      <xdr:rowOff>69710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D326A5-208D-45E9-B2B9-76F908257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36" y="81643"/>
          <a:ext cx="1641293" cy="66624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744BA4A-581C-4505-9EDE-BC6B6BFEEACF}" name="Table26" displayName="Table26" ref="A5:J59" headerRowDxfId="17" tableBorderDxfId="16">
  <sortState xmlns:xlrd2="http://schemas.microsoft.com/office/spreadsheetml/2017/richdata2" ref="A6:J59">
    <sortCondition ref="B6:B59"/>
  </sortState>
  <tableColumns count="10">
    <tableColumn id="1" xr3:uid="{5A5034BA-0DC5-4E8E-9904-268752C2F185}" name="Kóði" totalsRowLabel="Total" dataDxfId="15"/>
    <tableColumn id="3" xr3:uid="{8AB60062-4382-4353-9FA9-03F424649869}" name="Heiti trúfélags og lífsskoðunarfélags" dataDxfId="14"/>
    <tableColumn id="5" xr3:uid="{041D3997-97A4-45DF-B47D-E658E819C7B0}" name="Fjöldi _x000a_1. des. 2021"/>
    <tableColumn id="6" xr3:uid="{86935C47-778F-4852-9E6B-3D267A50645B}" name="Fjöldi _x000a_1. des. 2022" dataDxfId="13"/>
    <tableColumn id="2" xr3:uid="{00857813-BA2C-4B37-A5AA-25857A29FB31}" name="Fjöldi _x000a_1. des. 2023" dataDxfId="12"/>
    <tableColumn id="10" xr3:uid="{7415C1AF-2107-4588-9665-A82A0D5B1184}" name="Fjöldi _x000a_1. des. 2024" dataDxfId="11"/>
    <tableColumn id="9" xr3:uid="{F55F2794-0098-4DF3-9C92-639DBF275DCA}" name="Fjöldi _x000a_1. des. 2025" dataDxfId="10"/>
    <tableColumn id="4" xr3:uid="{2784E231-E6F8-4BCB-B924-31AB7A9DA69C}" name="Fjöldi _x000a_1. feb. 2026" dataDxfId="0"/>
    <tableColumn id="7" xr3:uid="{E80BEDED-2BB9-4487-A6C4-FD73BA521B9B}" name="Breyting milli_x000a_1. des. 2025 og 1. feb. 2026" dataDxfId="9">
      <calculatedColumnFormula>Table26[[#This Row],[Fjöldi 
1. feb. 2026]]-Table26[[#This Row],[Fjöldi 
1. des. 2025]]</calculatedColumnFormula>
    </tableColumn>
    <tableColumn id="8" xr3:uid="{B5E3D39A-280F-4905-8CB0-6FAE603ECDCC}" name="í %" totalsRowFunction="sum" dataDxfId="8" totalsRowDxfId="7">
      <calculatedColumnFormula>Table26[[#This Row],[Fjöldi 
1. feb. 2026]]/Table26[[#This Row],[Fjöldi 
1. des. 2025]]-1</calculatedColumnFormula>
    </tableColumn>
  </tableColumns>
  <tableStyleInfo name="TableStyleLight8"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BA447-A31C-4D7B-9191-19BE5CADE7D0}">
  <sheetPr>
    <pageSetUpPr fitToPage="1"/>
  </sheetPr>
  <dimension ref="A1:K78"/>
  <sheetViews>
    <sheetView tabSelected="1" zoomScale="85" zoomScaleNormal="85" workbookViewId="0">
      <pane ySplit="5" topLeftCell="A6" activePane="bottomLeft" state="frozen"/>
      <selection pane="bottomLeft" activeCell="I62" sqref="I62"/>
    </sheetView>
  </sheetViews>
  <sheetFormatPr defaultColWidth="9.140625" defaultRowHeight="14.25" customHeight="1" x14ac:dyDescent="0.2"/>
  <cols>
    <col min="1" max="1" width="8.42578125" style="3" customWidth="1"/>
    <col min="2" max="2" width="43.7109375" style="2" bestFit="1" customWidth="1"/>
    <col min="3" max="5" width="16" style="16" customWidth="1"/>
    <col min="6" max="8" width="21" style="16" customWidth="1"/>
    <col min="9" max="9" width="37" style="3" customWidth="1"/>
    <col min="10" max="10" width="9.28515625" style="16" bestFit="1" customWidth="1"/>
    <col min="11" max="16384" width="9.140625" style="2"/>
  </cols>
  <sheetData>
    <row r="1" spans="1:11" x14ac:dyDescent="0.2">
      <c r="A1" s="21"/>
      <c r="B1" s="22"/>
      <c r="C1" s="23"/>
      <c r="D1" s="23"/>
      <c r="E1" s="23"/>
      <c r="F1" s="21"/>
      <c r="G1" s="21"/>
      <c r="H1" s="21"/>
      <c r="I1" s="23"/>
      <c r="J1" s="1"/>
    </row>
    <row r="2" spans="1:11" ht="18" x14ac:dyDescent="0.25">
      <c r="A2" s="24"/>
      <c r="B2" s="20"/>
      <c r="C2" s="25" t="s">
        <v>116</v>
      </c>
      <c r="D2" s="23"/>
      <c r="E2" s="23"/>
      <c r="F2" s="21"/>
      <c r="G2" s="21"/>
      <c r="H2" s="21"/>
      <c r="I2" s="23"/>
      <c r="J2" s="1"/>
    </row>
    <row r="3" spans="1:11" ht="18" x14ac:dyDescent="0.25">
      <c r="A3" s="21"/>
      <c r="B3" s="22"/>
      <c r="C3" s="25" t="s">
        <v>113</v>
      </c>
      <c r="D3" s="23"/>
      <c r="E3" s="23"/>
      <c r="F3" s="21"/>
      <c r="G3" s="21"/>
      <c r="H3" s="21"/>
      <c r="I3" s="23"/>
      <c r="J3" s="1"/>
    </row>
    <row r="4" spans="1:11" x14ac:dyDescent="0.2">
      <c r="A4" s="21"/>
      <c r="B4" s="22"/>
      <c r="C4" s="26" t="s">
        <v>115</v>
      </c>
      <c r="D4" s="23"/>
      <c r="E4" s="23"/>
      <c r="F4" s="21"/>
      <c r="G4" s="21"/>
      <c r="H4" s="21"/>
      <c r="I4" s="23"/>
      <c r="J4" s="1"/>
    </row>
    <row r="5" spans="1:11" ht="51" customHeight="1" x14ac:dyDescent="0.25">
      <c r="A5" s="4" t="s">
        <v>0</v>
      </c>
      <c r="B5" s="5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110</v>
      </c>
      <c r="H5" s="6" t="s">
        <v>117</v>
      </c>
      <c r="I5" s="7" t="s">
        <v>118</v>
      </c>
      <c r="J5" s="8" t="s">
        <v>6</v>
      </c>
      <c r="K5" s="17"/>
    </row>
    <row r="6" spans="1:11" x14ac:dyDescent="0.2">
      <c r="A6" s="3" t="s">
        <v>7</v>
      </c>
      <c r="B6" s="9" t="s">
        <v>8</v>
      </c>
      <c r="C6" s="10">
        <v>84</v>
      </c>
      <c r="D6" s="10">
        <v>111</v>
      </c>
      <c r="E6" s="10">
        <v>128</v>
      </c>
      <c r="F6" s="10">
        <v>153</v>
      </c>
      <c r="G6" s="10">
        <v>183</v>
      </c>
      <c r="H6" s="10">
        <v>190</v>
      </c>
      <c r="I6" s="11">
        <f>Table26[[#This Row],[Fjöldi 
1. feb. 2026]]-Table26[[#This Row],[Fjöldi 
1. des. 2025]]</f>
        <v>7</v>
      </c>
      <c r="J6" s="12">
        <f>Table26[[#This Row],[Fjöldi 
1. feb. 2026]]/Table26[[#This Row],[Fjöldi 
1. des. 2025]]-1</f>
        <v>3.8251366120218622E-2</v>
      </c>
      <c r="K6" s="10"/>
    </row>
    <row r="7" spans="1:11" x14ac:dyDescent="0.2">
      <c r="A7" s="3" t="s">
        <v>9</v>
      </c>
      <c r="B7" s="9" t="s">
        <v>10</v>
      </c>
      <c r="C7" s="10">
        <v>55</v>
      </c>
      <c r="D7" s="10">
        <v>60</v>
      </c>
      <c r="E7" s="10">
        <v>59</v>
      </c>
      <c r="F7" s="10">
        <v>64</v>
      </c>
      <c r="G7" s="10">
        <v>67</v>
      </c>
      <c r="H7" s="10">
        <v>67</v>
      </c>
      <c r="I7" s="11">
        <f>Table26[[#This Row],[Fjöldi 
1. feb. 2026]]-Table26[[#This Row],[Fjöldi 
1. des. 2025]]</f>
        <v>0</v>
      </c>
      <c r="J7" s="12">
        <f>Table26[[#This Row],[Fjöldi 
1. feb. 2026]]/Table26[[#This Row],[Fjöldi 
1. des. 2025]]-1</f>
        <v>0</v>
      </c>
      <c r="K7" s="10"/>
    </row>
    <row r="8" spans="1:11" x14ac:dyDescent="0.2">
      <c r="A8" s="3" t="s">
        <v>11</v>
      </c>
      <c r="B8" s="9" t="s">
        <v>12</v>
      </c>
      <c r="C8" s="10">
        <v>5502</v>
      </c>
      <c r="D8" s="10">
        <v>5740</v>
      </c>
      <c r="E8" s="10">
        <v>5986</v>
      </c>
      <c r="F8" s="10">
        <v>6135</v>
      </c>
      <c r="G8" s="10">
        <v>6270</v>
      </c>
      <c r="H8" s="10">
        <v>6288</v>
      </c>
      <c r="I8" s="11">
        <f>Table26[[#This Row],[Fjöldi 
1. feb. 2026]]-Table26[[#This Row],[Fjöldi 
1. des. 2025]]</f>
        <v>18</v>
      </c>
      <c r="J8" s="12">
        <f>Table26[[#This Row],[Fjöldi 
1. feb. 2026]]/Table26[[#This Row],[Fjöldi 
1. des. 2025]]-1</f>
        <v>2.870813397129135E-3</v>
      </c>
      <c r="K8" s="10"/>
    </row>
    <row r="9" spans="1:11" x14ac:dyDescent="0.2">
      <c r="A9" s="3" t="s">
        <v>13</v>
      </c>
      <c r="B9" s="9" t="s">
        <v>14</v>
      </c>
      <c r="C9" s="10">
        <v>338</v>
      </c>
      <c r="D9" s="10">
        <v>324</v>
      </c>
      <c r="E9" s="10">
        <v>304</v>
      </c>
      <c r="F9" s="10">
        <v>298</v>
      </c>
      <c r="G9" s="10">
        <v>296</v>
      </c>
      <c r="H9" s="10">
        <v>293</v>
      </c>
      <c r="I9" s="11">
        <f>Table26[[#This Row],[Fjöldi 
1. feb. 2026]]-Table26[[#This Row],[Fjöldi 
1. des. 2025]]</f>
        <v>-3</v>
      </c>
      <c r="J9" s="12">
        <f>Table26[[#This Row],[Fjöldi 
1. feb. 2026]]/Table26[[#This Row],[Fjöldi 
1. des. 2025]]-1</f>
        <v>-1.0135135135135087E-2</v>
      </c>
      <c r="K9" s="10"/>
    </row>
    <row r="10" spans="1:11" x14ac:dyDescent="0.2">
      <c r="A10" s="3" t="s">
        <v>15</v>
      </c>
      <c r="B10" s="9" t="s">
        <v>16</v>
      </c>
      <c r="C10" s="10">
        <v>138</v>
      </c>
      <c r="D10" s="10">
        <v>136</v>
      </c>
      <c r="E10" s="10">
        <v>136</v>
      </c>
      <c r="F10" s="10">
        <v>135</v>
      </c>
      <c r="G10" s="10">
        <v>134</v>
      </c>
      <c r="H10" s="10">
        <v>134</v>
      </c>
      <c r="I10" s="11">
        <f>Table26[[#This Row],[Fjöldi 
1. feb. 2026]]-Table26[[#This Row],[Fjöldi 
1. des. 2025]]</f>
        <v>0</v>
      </c>
      <c r="J10" s="12">
        <f>Table26[[#This Row],[Fjöldi 
1. feb. 2026]]/Table26[[#This Row],[Fjöldi 
1. des. 2025]]-1</f>
        <v>0</v>
      </c>
      <c r="K10" s="10"/>
    </row>
    <row r="11" spans="1:11" x14ac:dyDescent="0.2">
      <c r="A11" s="3" t="s">
        <v>17</v>
      </c>
      <c r="B11" s="9" t="s">
        <v>18</v>
      </c>
      <c r="C11" s="10">
        <v>114</v>
      </c>
      <c r="D11" s="10">
        <v>118</v>
      </c>
      <c r="E11" s="10">
        <v>119</v>
      </c>
      <c r="F11" s="10">
        <v>117</v>
      </c>
      <c r="G11" s="10">
        <v>118</v>
      </c>
      <c r="H11" s="10">
        <v>117</v>
      </c>
      <c r="I11" s="11">
        <f>Table26[[#This Row],[Fjöldi 
1. feb. 2026]]-Table26[[#This Row],[Fjöldi 
1. des. 2025]]</f>
        <v>-1</v>
      </c>
      <c r="J11" s="12">
        <f>Table26[[#This Row],[Fjöldi 
1. feb. 2026]]/Table26[[#This Row],[Fjöldi 
1. des. 2025]]-1</f>
        <v>-8.4745762711864181E-3</v>
      </c>
      <c r="K11" s="10"/>
    </row>
    <row r="12" spans="1:11" x14ac:dyDescent="0.2">
      <c r="A12" s="3" t="s">
        <v>19</v>
      </c>
      <c r="B12" s="2" t="s">
        <v>20</v>
      </c>
      <c r="C12" s="10">
        <v>1093</v>
      </c>
      <c r="D12" s="10">
        <v>1103</v>
      </c>
      <c r="E12" s="10">
        <v>1094</v>
      </c>
      <c r="F12" s="10">
        <v>1078</v>
      </c>
      <c r="G12" s="10">
        <v>1046</v>
      </c>
      <c r="H12" s="10">
        <v>1045</v>
      </c>
      <c r="I12" s="11">
        <f>Table26[[#This Row],[Fjöldi 
1. feb. 2026]]-Table26[[#This Row],[Fjöldi 
1. des. 2025]]</f>
        <v>-1</v>
      </c>
      <c r="J12" s="12">
        <f>Table26[[#This Row],[Fjöldi 
1. feb. 2026]]/Table26[[#This Row],[Fjöldi 
1. des. 2025]]-1</f>
        <v>-9.5602294455066072E-4</v>
      </c>
      <c r="K12" s="10"/>
    </row>
    <row r="13" spans="1:11" x14ac:dyDescent="0.2">
      <c r="A13" s="3" t="s">
        <v>21</v>
      </c>
      <c r="B13" s="9" t="s">
        <v>22</v>
      </c>
      <c r="C13" s="10">
        <v>27</v>
      </c>
      <c r="D13" s="10">
        <v>26</v>
      </c>
      <c r="E13" s="10">
        <v>25</v>
      </c>
      <c r="F13" s="10">
        <v>25</v>
      </c>
      <c r="G13" s="10">
        <v>24</v>
      </c>
      <c r="H13" s="10">
        <v>25</v>
      </c>
      <c r="I13" s="11">
        <f>Table26[[#This Row],[Fjöldi 
1. feb. 2026]]-Table26[[#This Row],[Fjöldi 
1. des. 2025]]</f>
        <v>1</v>
      </c>
      <c r="J13" s="12">
        <f>Table26[[#This Row],[Fjöldi 
1. feb. 2026]]/Table26[[#This Row],[Fjöldi 
1. des. 2025]]-1</f>
        <v>4.1666666666666741E-2</v>
      </c>
      <c r="K13" s="10"/>
    </row>
    <row r="14" spans="1:11" x14ac:dyDescent="0.2">
      <c r="A14" s="3" t="s">
        <v>23</v>
      </c>
      <c r="B14" s="9" t="s">
        <v>24</v>
      </c>
      <c r="C14" s="10">
        <v>215</v>
      </c>
      <c r="D14" s="10">
        <v>192</v>
      </c>
      <c r="E14" s="10">
        <v>180</v>
      </c>
      <c r="F14" s="10">
        <v>187</v>
      </c>
      <c r="G14" s="10">
        <v>181</v>
      </c>
      <c r="H14" s="10">
        <v>179</v>
      </c>
      <c r="I14" s="11">
        <f>Table26[[#This Row],[Fjöldi 
1. feb. 2026]]-Table26[[#This Row],[Fjöldi 
1. des. 2025]]</f>
        <v>-2</v>
      </c>
      <c r="J14" s="12">
        <f>Table26[[#This Row],[Fjöldi 
1. feb. 2026]]/Table26[[#This Row],[Fjöldi 
1. des. 2025]]-1</f>
        <v>-1.1049723756906049E-2</v>
      </c>
      <c r="K14" s="10"/>
    </row>
    <row r="15" spans="1:11" x14ac:dyDescent="0.2">
      <c r="A15" s="3" t="s">
        <v>25</v>
      </c>
      <c r="B15" s="9" t="s">
        <v>26</v>
      </c>
      <c r="C15" s="10">
        <v>31</v>
      </c>
      <c r="D15" s="10">
        <v>37</v>
      </c>
      <c r="E15" s="10">
        <v>37</v>
      </c>
      <c r="F15" s="10">
        <v>36</v>
      </c>
      <c r="G15" s="10">
        <v>34</v>
      </c>
      <c r="H15" s="10">
        <v>34</v>
      </c>
      <c r="I15" s="11">
        <f>Table26[[#This Row],[Fjöldi 
1. feb. 2026]]-Table26[[#This Row],[Fjöldi 
1. des. 2025]]</f>
        <v>0</v>
      </c>
      <c r="J15" s="12">
        <f>Table26[[#This Row],[Fjöldi 
1. feb. 2026]]/Table26[[#This Row],[Fjöldi 
1. des. 2025]]-1</f>
        <v>0</v>
      </c>
      <c r="K15" s="10"/>
    </row>
    <row r="16" spans="1:11" x14ac:dyDescent="0.2">
      <c r="A16" s="3" t="s">
        <v>27</v>
      </c>
      <c r="B16" s="9" t="s">
        <v>28</v>
      </c>
      <c r="C16" s="10">
        <v>157</v>
      </c>
      <c r="D16" s="10">
        <v>181</v>
      </c>
      <c r="E16" s="10">
        <v>218</v>
      </c>
      <c r="F16" s="10">
        <v>234</v>
      </c>
      <c r="G16" s="10">
        <v>240</v>
      </c>
      <c r="H16" s="10">
        <v>238</v>
      </c>
      <c r="I16" s="11">
        <f>Table26[[#This Row],[Fjöldi 
1. feb. 2026]]-Table26[[#This Row],[Fjöldi 
1. des. 2025]]</f>
        <v>-2</v>
      </c>
      <c r="J16" s="12">
        <f>Table26[[#This Row],[Fjöldi 
1. feb. 2026]]/Table26[[#This Row],[Fjöldi 
1. des. 2025]]-1</f>
        <v>-8.3333333333333037E-3</v>
      </c>
      <c r="K16" s="10"/>
    </row>
    <row r="17" spans="1:11" x14ac:dyDescent="0.2">
      <c r="A17" s="3" t="s">
        <v>29</v>
      </c>
      <c r="B17" s="9" t="s">
        <v>30</v>
      </c>
      <c r="C17" s="10">
        <v>23</v>
      </c>
      <c r="D17" s="10">
        <v>21</v>
      </c>
      <c r="E17" s="10">
        <v>21</v>
      </c>
      <c r="F17" s="10">
        <v>20</v>
      </c>
      <c r="G17" s="10">
        <v>22</v>
      </c>
      <c r="H17" s="10">
        <v>33</v>
      </c>
      <c r="I17" s="11">
        <f>Table26[[#This Row],[Fjöldi 
1. feb. 2026]]-Table26[[#This Row],[Fjöldi 
1. des. 2025]]</f>
        <v>11</v>
      </c>
      <c r="J17" s="12">
        <f>Table26[[#This Row],[Fjöldi 
1. feb. 2026]]/Table26[[#This Row],[Fjöldi 
1. des. 2025]]-1</f>
        <v>0.5</v>
      </c>
      <c r="K17" s="10"/>
    </row>
    <row r="18" spans="1:11" x14ac:dyDescent="0.2">
      <c r="A18" s="3" t="s">
        <v>31</v>
      </c>
      <c r="B18" s="9" t="s">
        <v>32</v>
      </c>
      <c r="C18" s="10">
        <v>21</v>
      </c>
      <c r="D18" s="10">
        <v>22</v>
      </c>
      <c r="E18" s="10">
        <v>24</v>
      </c>
      <c r="F18" s="10">
        <v>26</v>
      </c>
      <c r="G18" s="10">
        <v>26</v>
      </c>
      <c r="H18" s="10">
        <v>27</v>
      </c>
      <c r="I18" s="11">
        <f>Table26[[#This Row],[Fjöldi 
1. feb. 2026]]-Table26[[#This Row],[Fjöldi 
1. des. 2025]]</f>
        <v>1</v>
      </c>
      <c r="J18" s="12">
        <f>Table26[[#This Row],[Fjöldi 
1. feb. 2026]]/Table26[[#This Row],[Fjöldi 
1. des. 2025]]-1</f>
        <v>3.8461538461538547E-2</v>
      </c>
      <c r="K18" s="10"/>
    </row>
    <row r="19" spans="1:11" x14ac:dyDescent="0.2">
      <c r="A19" s="3" t="s">
        <v>33</v>
      </c>
      <c r="B19" s="2" t="s">
        <v>34</v>
      </c>
      <c r="C19" s="10">
        <v>580</v>
      </c>
      <c r="D19" s="10">
        <v>571</v>
      </c>
      <c r="E19" s="10">
        <v>574</v>
      </c>
      <c r="F19" s="10">
        <v>583</v>
      </c>
      <c r="G19" s="10">
        <v>582</v>
      </c>
      <c r="H19" s="10">
        <v>585</v>
      </c>
      <c r="I19" s="11">
        <f>Table26[[#This Row],[Fjöldi 
1. feb. 2026]]-Table26[[#This Row],[Fjöldi 
1. des. 2025]]</f>
        <v>3</v>
      </c>
      <c r="J19" s="12">
        <f>Table26[[#This Row],[Fjöldi 
1. feb. 2026]]/Table26[[#This Row],[Fjöldi 
1. des. 2025]]-1</f>
        <v>5.1546391752577136E-3</v>
      </c>
      <c r="K19" s="10"/>
    </row>
    <row r="20" spans="1:11" x14ac:dyDescent="0.2">
      <c r="A20" s="3" t="s">
        <v>35</v>
      </c>
      <c r="B20" s="9" t="s">
        <v>36</v>
      </c>
      <c r="C20" s="10">
        <v>44</v>
      </c>
      <c r="D20" s="10">
        <v>45</v>
      </c>
      <c r="E20" s="10">
        <v>46</v>
      </c>
      <c r="F20" s="10">
        <v>45</v>
      </c>
      <c r="G20" s="10">
        <v>49</v>
      </c>
      <c r="H20" s="10">
        <v>49</v>
      </c>
      <c r="I20" s="11">
        <f>Table26[[#This Row],[Fjöldi 
1. feb. 2026]]-Table26[[#This Row],[Fjöldi 
1. des. 2025]]</f>
        <v>0</v>
      </c>
      <c r="J20" s="12">
        <f>Table26[[#This Row],[Fjöldi 
1. feb. 2026]]/Table26[[#This Row],[Fjöldi 
1. des. 2025]]-1</f>
        <v>0</v>
      </c>
      <c r="K20" s="10"/>
    </row>
    <row r="21" spans="1:11" x14ac:dyDescent="0.2">
      <c r="A21" s="3" t="s">
        <v>37</v>
      </c>
      <c r="B21" s="9" t="s">
        <v>38</v>
      </c>
      <c r="C21" s="10">
        <v>18</v>
      </c>
      <c r="D21" s="10">
        <v>17</v>
      </c>
      <c r="E21" s="10">
        <v>16</v>
      </c>
      <c r="F21" s="10">
        <v>15</v>
      </c>
      <c r="G21" s="10">
        <v>17</v>
      </c>
      <c r="H21" s="10">
        <v>25</v>
      </c>
      <c r="I21" s="11">
        <f>Table26[[#This Row],[Fjöldi 
1. feb. 2026]]-Table26[[#This Row],[Fjöldi 
1. des. 2025]]</f>
        <v>8</v>
      </c>
      <c r="J21" s="12">
        <f>Table26[[#This Row],[Fjöldi 
1. feb. 2026]]/Table26[[#This Row],[Fjöldi 
1. des. 2025]]-1</f>
        <v>0.47058823529411775</v>
      </c>
      <c r="K21" s="10"/>
    </row>
    <row r="22" spans="1:11" x14ac:dyDescent="0.2">
      <c r="A22" s="3">
        <v>8</v>
      </c>
      <c r="B22" s="9" t="s">
        <v>39</v>
      </c>
      <c r="C22" s="10">
        <v>7425</v>
      </c>
      <c r="D22" s="10">
        <v>7507</v>
      </c>
      <c r="E22" s="10">
        <v>7635</v>
      </c>
      <c r="F22" s="10">
        <v>7772</v>
      </c>
      <c r="G22" s="10">
        <v>7967</v>
      </c>
      <c r="H22" s="10">
        <v>7977</v>
      </c>
      <c r="I22" s="11">
        <f>Table26[[#This Row],[Fjöldi 
1. feb. 2026]]-Table26[[#This Row],[Fjöldi 
1. des. 2025]]</f>
        <v>10</v>
      </c>
      <c r="J22" s="12">
        <f>Table26[[#This Row],[Fjöldi 
1. feb. 2026]]/Table26[[#This Row],[Fjöldi 
1. des. 2025]]-1</f>
        <v>1.2551776076314969E-3</v>
      </c>
      <c r="K22" s="10"/>
    </row>
    <row r="23" spans="1:11" x14ac:dyDescent="0.2">
      <c r="A23" s="3">
        <v>2</v>
      </c>
      <c r="B23" s="9" t="s">
        <v>40</v>
      </c>
      <c r="C23" s="10">
        <v>10011</v>
      </c>
      <c r="D23" s="10">
        <v>9953</v>
      </c>
      <c r="E23" s="10">
        <v>9958</v>
      </c>
      <c r="F23" s="10">
        <v>9935</v>
      </c>
      <c r="G23" s="10">
        <v>10053</v>
      </c>
      <c r="H23" s="10">
        <v>10058</v>
      </c>
      <c r="I23" s="11">
        <f>Table26[[#This Row],[Fjöldi 
1. feb. 2026]]-Table26[[#This Row],[Fjöldi 
1. des. 2025]]</f>
        <v>5</v>
      </c>
      <c r="J23" s="12">
        <f>Table26[[#This Row],[Fjöldi 
1. feb. 2026]]/Table26[[#This Row],[Fjöldi 
1. des. 2025]]-1</f>
        <v>4.973639709540123E-4</v>
      </c>
      <c r="K23" s="10"/>
    </row>
    <row r="24" spans="1:11" x14ac:dyDescent="0.2">
      <c r="A24" s="3" t="s">
        <v>41</v>
      </c>
      <c r="B24" s="9" t="s">
        <v>42</v>
      </c>
      <c r="C24" s="10">
        <v>102</v>
      </c>
      <c r="D24" s="10">
        <v>96</v>
      </c>
      <c r="E24" s="10">
        <v>89</v>
      </c>
      <c r="F24" s="10">
        <v>87</v>
      </c>
      <c r="G24" s="10">
        <v>84</v>
      </c>
      <c r="H24" s="10">
        <v>84</v>
      </c>
      <c r="I24" s="11">
        <f>Table26[[#This Row],[Fjöldi 
1. feb. 2026]]-Table26[[#This Row],[Fjöldi 
1. des. 2025]]</f>
        <v>0</v>
      </c>
      <c r="J24" s="12">
        <f>Table26[[#This Row],[Fjöldi 
1. feb. 2026]]/Table26[[#This Row],[Fjöldi 
1. des. 2025]]-1</f>
        <v>0</v>
      </c>
      <c r="K24" s="10"/>
    </row>
    <row r="25" spans="1:11" x14ac:dyDescent="0.2">
      <c r="A25" s="3" t="s">
        <v>43</v>
      </c>
      <c r="B25" s="9" t="s">
        <v>44</v>
      </c>
      <c r="C25" s="10">
        <v>45</v>
      </c>
      <c r="D25" s="10">
        <v>51</v>
      </c>
      <c r="E25" s="10">
        <v>56</v>
      </c>
      <c r="F25" s="10">
        <v>55</v>
      </c>
      <c r="G25" s="10">
        <v>61</v>
      </c>
      <c r="H25" s="10">
        <v>65</v>
      </c>
      <c r="I25" s="11">
        <f>Table26[[#This Row],[Fjöldi 
1. feb. 2026]]-Table26[[#This Row],[Fjöldi 
1. des. 2025]]</f>
        <v>4</v>
      </c>
      <c r="J25" s="12">
        <f>Table26[[#This Row],[Fjöldi 
1. feb. 2026]]/Table26[[#This Row],[Fjöldi 
1. des. 2025]]-1</f>
        <v>6.5573770491803351E-2</v>
      </c>
      <c r="K25" s="10"/>
    </row>
    <row r="26" spans="1:11" x14ac:dyDescent="0.2">
      <c r="A26" s="3" t="s">
        <v>45</v>
      </c>
      <c r="B26" s="9" t="s">
        <v>46</v>
      </c>
      <c r="C26" s="10">
        <v>65</v>
      </c>
      <c r="D26" s="10">
        <v>59</v>
      </c>
      <c r="E26" s="10">
        <v>55</v>
      </c>
      <c r="F26" s="10">
        <v>52</v>
      </c>
      <c r="G26" s="10">
        <v>50</v>
      </c>
      <c r="H26" s="10">
        <v>50</v>
      </c>
      <c r="I26" s="11">
        <f>Table26[[#This Row],[Fjöldi 
1. feb. 2026]]-Table26[[#This Row],[Fjöldi 
1. des. 2025]]</f>
        <v>0</v>
      </c>
      <c r="J26" s="12">
        <f>Table26[[#This Row],[Fjöldi 
1. feb. 2026]]/Table26[[#This Row],[Fjöldi 
1. des. 2025]]-1</f>
        <v>0</v>
      </c>
      <c r="K26" s="10"/>
    </row>
    <row r="27" spans="1:11" x14ac:dyDescent="0.2">
      <c r="A27" s="3" t="s">
        <v>47</v>
      </c>
      <c r="B27" s="9" t="s">
        <v>48</v>
      </c>
      <c r="C27" s="10">
        <v>158</v>
      </c>
      <c r="D27" s="10">
        <v>240</v>
      </c>
      <c r="E27" s="10">
        <v>268</v>
      </c>
      <c r="F27" s="10">
        <v>258</v>
      </c>
      <c r="G27" s="10">
        <v>261</v>
      </c>
      <c r="H27" s="10">
        <v>261</v>
      </c>
      <c r="I27" s="11">
        <f>Table26[[#This Row],[Fjöldi 
1. feb. 2026]]-Table26[[#This Row],[Fjöldi 
1. des. 2025]]</f>
        <v>0</v>
      </c>
      <c r="J27" s="12">
        <f>Table26[[#This Row],[Fjöldi 
1. feb. 2026]]/Table26[[#This Row],[Fjöldi 
1. des. 2025]]-1</f>
        <v>0</v>
      </c>
      <c r="K27" s="10"/>
    </row>
    <row r="28" spans="1:11" x14ac:dyDescent="0.2">
      <c r="A28" s="3">
        <v>6</v>
      </c>
      <c r="B28" s="9" t="s">
        <v>49</v>
      </c>
      <c r="C28" s="10">
        <v>2108</v>
      </c>
      <c r="D28" s="10">
        <v>2071</v>
      </c>
      <c r="E28" s="10">
        <v>2080</v>
      </c>
      <c r="F28" s="10">
        <v>2065</v>
      </c>
      <c r="G28" s="10">
        <v>2067</v>
      </c>
      <c r="H28" s="10">
        <v>2074</v>
      </c>
      <c r="I28" s="11">
        <f>Table26[[#This Row],[Fjöldi 
1. feb. 2026]]-Table26[[#This Row],[Fjöldi 
1. des. 2025]]</f>
        <v>7</v>
      </c>
      <c r="J28" s="12">
        <f>Table26[[#This Row],[Fjöldi 
1. feb. 2026]]/Table26[[#This Row],[Fjöldi 
1. des. 2025]]-1</f>
        <v>3.3865505563619447E-3</v>
      </c>
      <c r="K28" s="10"/>
    </row>
    <row r="29" spans="1:11" x14ac:dyDescent="0.2">
      <c r="A29" s="3" t="s">
        <v>50</v>
      </c>
      <c r="B29" s="9" t="s">
        <v>51</v>
      </c>
      <c r="C29" s="10">
        <v>251</v>
      </c>
      <c r="D29" s="10">
        <v>407</v>
      </c>
      <c r="E29" s="10">
        <v>486</v>
      </c>
      <c r="F29" s="10">
        <v>586</v>
      </c>
      <c r="G29" s="10">
        <v>688</v>
      </c>
      <c r="H29" s="10">
        <v>705</v>
      </c>
      <c r="I29" s="11">
        <f>Table26[[#This Row],[Fjöldi 
1. feb. 2026]]-Table26[[#This Row],[Fjöldi 
1. des. 2025]]</f>
        <v>17</v>
      </c>
      <c r="J29" s="12">
        <f>Table26[[#This Row],[Fjöldi 
1. feb. 2026]]/Table26[[#This Row],[Fjöldi 
1. des. 2025]]-1</f>
        <v>2.4709302325581328E-2</v>
      </c>
      <c r="K29" s="10"/>
    </row>
    <row r="30" spans="1:11" x14ac:dyDescent="0.2">
      <c r="A30" s="3" t="s">
        <v>112</v>
      </c>
      <c r="B30" s="9" t="s">
        <v>111</v>
      </c>
      <c r="C30" s="10"/>
      <c r="D30" s="10"/>
      <c r="E30" s="10"/>
      <c r="F30" s="10"/>
      <c r="G30" s="10">
        <v>117</v>
      </c>
      <c r="H30" s="10">
        <v>148</v>
      </c>
      <c r="I30" s="11">
        <f>Table26[[#This Row],[Fjöldi 
1. feb. 2026]]-Table26[[#This Row],[Fjöldi 
1. des. 2025]]</f>
        <v>31</v>
      </c>
      <c r="J30" s="12">
        <f>Table26[[#This Row],[Fjöldi 
1. feb. 2026]]/Table26[[#This Row],[Fjöldi 
1. des. 2025]]-1</f>
        <v>0.2649572649572649</v>
      </c>
      <c r="K30" s="10"/>
    </row>
    <row r="31" spans="1:11" x14ac:dyDescent="0.2">
      <c r="A31" s="3" t="s">
        <v>52</v>
      </c>
      <c r="B31" s="9" t="s">
        <v>53</v>
      </c>
      <c r="C31" s="10">
        <v>17</v>
      </c>
      <c r="D31" s="10">
        <v>19</v>
      </c>
      <c r="E31" s="10">
        <v>20</v>
      </c>
      <c r="F31" s="10">
        <v>21</v>
      </c>
      <c r="G31" s="10">
        <v>26</v>
      </c>
      <c r="H31" s="10">
        <v>25</v>
      </c>
      <c r="I31" s="11">
        <f>Table26[[#This Row],[Fjöldi 
1. feb. 2026]]-Table26[[#This Row],[Fjöldi 
1. des. 2025]]</f>
        <v>-1</v>
      </c>
      <c r="J31" s="12">
        <f>Table26[[#This Row],[Fjöldi 
1. feb. 2026]]/Table26[[#This Row],[Fjöldi 
1. des. 2025]]-1</f>
        <v>-3.8461538461538436E-2</v>
      </c>
      <c r="K31" s="10"/>
    </row>
    <row r="32" spans="1:11" x14ac:dyDescent="0.2">
      <c r="A32" s="3" t="s">
        <v>54</v>
      </c>
      <c r="B32" s="9" t="s">
        <v>55</v>
      </c>
      <c r="C32" s="10">
        <v>239</v>
      </c>
      <c r="D32" s="10">
        <v>230</v>
      </c>
      <c r="E32" s="10">
        <v>233</v>
      </c>
      <c r="F32" s="10">
        <v>226</v>
      </c>
      <c r="G32" s="10">
        <v>220</v>
      </c>
      <c r="H32" s="10">
        <v>220</v>
      </c>
      <c r="I32" s="11">
        <f>Table26[[#This Row],[Fjöldi 
1. feb. 2026]]-Table26[[#This Row],[Fjöldi 
1. des. 2025]]</f>
        <v>0</v>
      </c>
      <c r="J32" s="12">
        <f>Table26[[#This Row],[Fjöldi 
1. feb. 2026]]/Table26[[#This Row],[Fjöldi 
1. des. 2025]]-1</f>
        <v>0</v>
      </c>
      <c r="K32" s="10"/>
    </row>
    <row r="33" spans="1:11" x14ac:dyDescent="0.2">
      <c r="A33" s="3">
        <v>7</v>
      </c>
      <c r="B33" s="9" t="s">
        <v>56</v>
      </c>
      <c r="C33" s="10">
        <v>14737</v>
      </c>
      <c r="D33" s="10">
        <v>14849</v>
      </c>
      <c r="E33" s="10">
        <v>15317</v>
      </c>
      <c r="F33" s="10">
        <v>15548</v>
      </c>
      <c r="G33" s="10">
        <v>15917</v>
      </c>
      <c r="H33" s="10">
        <v>15968</v>
      </c>
      <c r="I33" s="11">
        <f>Table26[[#This Row],[Fjöldi 
1. feb. 2026]]-Table26[[#This Row],[Fjöldi 
1. des. 2025]]</f>
        <v>51</v>
      </c>
      <c r="J33" s="12">
        <f>Table26[[#This Row],[Fjöldi 
1. feb. 2026]]/Table26[[#This Row],[Fjöldi 
1. des. 2025]]-1</f>
        <v>3.2041213796569767E-3</v>
      </c>
      <c r="K33" s="10"/>
    </row>
    <row r="34" spans="1:11" x14ac:dyDescent="0.2">
      <c r="A34" s="3" t="s">
        <v>57</v>
      </c>
      <c r="B34" s="9" t="s">
        <v>58</v>
      </c>
      <c r="C34" s="10">
        <v>24</v>
      </c>
      <c r="D34" s="10">
        <v>22</v>
      </c>
      <c r="E34" s="10">
        <v>22</v>
      </c>
      <c r="F34" s="10">
        <v>20</v>
      </c>
      <c r="G34" s="10">
        <v>20</v>
      </c>
      <c r="H34" s="10">
        <v>11</v>
      </c>
      <c r="I34" s="11">
        <f>Table26[[#This Row],[Fjöldi 
1. feb. 2026]]-Table26[[#This Row],[Fjöldi 
1. des. 2025]]</f>
        <v>-9</v>
      </c>
      <c r="J34" s="12">
        <f>Table26[[#This Row],[Fjöldi 
1. feb. 2026]]/Table26[[#This Row],[Fjöldi 
1. des. 2025]]-1</f>
        <v>-0.44999999999999996</v>
      </c>
      <c r="K34" s="10"/>
    </row>
    <row r="35" spans="1:11" x14ac:dyDescent="0.2">
      <c r="A35" s="3" t="s">
        <v>59</v>
      </c>
      <c r="B35" s="9" t="s">
        <v>60</v>
      </c>
      <c r="C35" s="10">
        <v>156</v>
      </c>
      <c r="D35" s="10">
        <v>142</v>
      </c>
      <c r="E35" s="10">
        <v>134</v>
      </c>
      <c r="F35" s="10">
        <v>122</v>
      </c>
      <c r="G35" s="10">
        <v>121</v>
      </c>
      <c r="H35" s="10">
        <v>120</v>
      </c>
      <c r="I35" s="11">
        <f>Table26[[#This Row],[Fjöldi 
1. feb. 2026]]-Table26[[#This Row],[Fjöldi 
1. des. 2025]]</f>
        <v>-1</v>
      </c>
      <c r="J35" s="12">
        <f>Table26[[#This Row],[Fjöldi 
1. feb. 2026]]/Table26[[#This Row],[Fjöldi 
1. des. 2025]]-1</f>
        <v>-8.2644628099173278E-3</v>
      </c>
      <c r="K35" s="10"/>
    </row>
    <row r="36" spans="1:11" x14ac:dyDescent="0.2">
      <c r="A36" s="3">
        <v>4</v>
      </c>
      <c r="B36" s="9" t="s">
        <v>61</v>
      </c>
      <c r="C36" s="10">
        <v>615</v>
      </c>
      <c r="D36" s="10">
        <v>603</v>
      </c>
      <c r="E36" s="10">
        <v>587</v>
      </c>
      <c r="F36" s="10">
        <v>572</v>
      </c>
      <c r="G36" s="10">
        <v>555</v>
      </c>
      <c r="H36" s="10">
        <v>551</v>
      </c>
      <c r="I36" s="11">
        <f>Table26[[#This Row],[Fjöldi 
1. feb. 2026]]-Table26[[#This Row],[Fjöldi 
1. des. 2025]]</f>
        <v>-4</v>
      </c>
      <c r="J36" s="12">
        <f>Table26[[#This Row],[Fjöldi 
1. feb. 2026]]/Table26[[#This Row],[Fjöldi 
1. des. 2025]]-1</f>
        <v>-7.2072072072072446E-3</v>
      </c>
      <c r="K36" s="10"/>
    </row>
    <row r="37" spans="1:11" x14ac:dyDescent="0.2">
      <c r="A37" s="3" t="s">
        <v>62</v>
      </c>
      <c r="B37" s="9" t="s">
        <v>63</v>
      </c>
      <c r="C37" s="10" t="s">
        <v>64</v>
      </c>
      <c r="D37" s="10">
        <v>29</v>
      </c>
      <c r="E37" s="10">
        <v>85</v>
      </c>
      <c r="F37" s="10">
        <v>119</v>
      </c>
      <c r="G37" s="10">
        <v>135</v>
      </c>
      <c r="H37" s="10">
        <v>136</v>
      </c>
      <c r="I37" s="11">
        <f>Table26[[#This Row],[Fjöldi 
1. feb. 2026]]-Table26[[#This Row],[Fjöldi 
1. des. 2025]]</f>
        <v>1</v>
      </c>
      <c r="J37" s="12">
        <f>Table26[[#This Row],[Fjöldi 
1. feb. 2026]]/Table26[[#This Row],[Fjöldi 
1. des. 2025]]-1</f>
        <v>7.4074074074073071E-3</v>
      </c>
      <c r="K37" s="10"/>
    </row>
    <row r="38" spans="1:11" x14ac:dyDescent="0.2">
      <c r="A38" s="3" t="s">
        <v>65</v>
      </c>
      <c r="B38" s="9" t="s">
        <v>66</v>
      </c>
      <c r="C38" s="10">
        <v>47</v>
      </c>
      <c r="D38" s="10">
        <v>57</v>
      </c>
      <c r="E38" s="10">
        <v>77</v>
      </c>
      <c r="F38" s="10">
        <v>104</v>
      </c>
      <c r="G38" s="10">
        <v>120</v>
      </c>
      <c r="H38" s="10">
        <v>122</v>
      </c>
      <c r="I38" s="11">
        <f>Table26[[#This Row],[Fjöldi 
1. feb. 2026]]-Table26[[#This Row],[Fjöldi 
1. des. 2025]]</f>
        <v>2</v>
      </c>
      <c r="J38" s="12">
        <f>Table26[[#This Row],[Fjöldi 
1. feb. 2026]]/Table26[[#This Row],[Fjöldi 
1. des. 2025]]-1</f>
        <v>1.6666666666666607E-2</v>
      </c>
      <c r="K38" s="10"/>
    </row>
    <row r="39" spans="1:11" x14ac:dyDescent="0.2">
      <c r="A39" s="3" t="s">
        <v>67</v>
      </c>
      <c r="B39" s="9" t="s">
        <v>68</v>
      </c>
      <c r="C39" s="10">
        <v>47</v>
      </c>
      <c r="D39" s="10">
        <v>55</v>
      </c>
      <c r="E39" s="10">
        <v>64</v>
      </c>
      <c r="F39" s="10">
        <v>68</v>
      </c>
      <c r="G39" s="10">
        <v>79</v>
      </c>
      <c r="H39" s="10">
        <v>80</v>
      </c>
      <c r="I39" s="11">
        <f>Table26[[#This Row],[Fjöldi 
1. feb. 2026]]-Table26[[#This Row],[Fjöldi 
1. des. 2025]]</f>
        <v>1</v>
      </c>
      <c r="J39" s="12">
        <f>Table26[[#This Row],[Fjöldi 
1. feb. 2026]]/Table26[[#This Row],[Fjöldi 
1. des. 2025]]-1</f>
        <v>1.2658227848101333E-2</v>
      </c>
      <c r="K39" s="10"/>
    </row>
    <row r="40" spans="1:11" x14ac:dyDescent="0.2">
      <c r="A40" s="3" t="s">
        <v>69</v>
      </c>
      <c r="B40" s="9" t="s">
        <v>70</v>
      </c>
      <c r="C40" s="10">
        <v>5</v>
      </c>
      <c r="D40" s="10">
        <v>5</v>
      </c>
      <c r="E40" s="10">
        <v>5</v>
      </c>
      <c r="F40" s="10">
        <v>5</v>
      </c>
      <c r="G40" s="10">
        <v>4</v>
      </c>
      <c r="H40" s="10">
        <v>25</v>
      </c>
      <c r="I40" s="11">
        <f>Table26[[#This Row],[Fjöldi 
1. feb. 2026]]-Table26[[#This Row],[Fjöldi 
1. des. 2025]]</f>
        <v>21</v>
      </c>
      <c r="J40" s="12">
        <f>Table26[[#This Row],[Fjöldi 
1. feb. 2026]]/Table26[[#This Row],[Fjöldi 
1. des. 2025]]-1</f>
        <v>5.25</v>
      </c>
      <c r="K40" s="10"/>
    </row>
    <row r="41" spans="1:11" x14ac:dyDescent="0.2">
      <c r="A41" s="3">
        <v>3</v>
      </c>
      <c r="B41" s="9" t="s">
        <v>71</v>
      </c>
      <c r="C41" s="10">
        <v>3201</v>
      </c>
      <c r="D41" s="10">
        <v>3175</v>
      </c>
      <c r="E41" s="10">
        <v>3128</v>
      </c>
      <c r="F41" s="10">
        <v>3094</v>
      </c>
      <c r="G41" s="10">
        <v>2996</v>
      </c>
      <c r="H41" s="10">
        <v>2975</v>
      </c>
      <c r="I41" s="11">
        <f>Table26[[#This Row],[Fjöldi 
1. feb. 2026]]-Table26[[#This Row],[Fjöldi 
1. des. 2025]]</f>
        <v>-21</v>
      </c>
      <c r="J41" s="12">
        <f>Table26[[#This Row],[Fjöldi 
1. feb. 2026]]/Table26[[#This Row],[Fjöldi 
1. des. 2025]]-1</f>
        <v>-7.0093457943924964E-3</v>
      </c>
      <c r="K41" s="10"/>
    </row>
    <row r="42" spans="1:11" x14ac:dyDescent="0.2">
      <c r="A42" s="3" t="s">
        <v>72</v>
      </c>
      <c r="B42" s="9" t="s">
        <v>73</v>
      </c>
      <c r="C42" s="10">
        <v>32</v>
      </c>
      <c r="D42" s="10">
        <v>35</v>
      </c>
      <c r="E42" s="10">
        <v>37</v>
      </c>
      <c r="F42" s="10">
        <v>39</v>
      </c>
      <c r="G42" s="10">
        <v>36</v>
      </c>
      <c r="H42" s="10">
        <v>35</v>
      </c>
      <c r="I42" s="11">
        <f>Table26[[#This Row],[Fjöldi 
1. feb. 2026]]-Table26[[#This Row],[Fjöldi 
1. des. 2025]]</f>
        <v>-1</v>
      </c>
      <c r="J42" s="12">
        <f>Table26[[#This Row],[Fjöldi 
1. feb. 2026]]/Table26[[#This Row],[Fjöldi 
1. des. 2025]]-1</f>
        <v>-2.777777777777779E-2</v>
      </c>
      <c r="K42" s="10"/>
    </row>
    <row r="43" spans="1:11" x14ac:dyDescent="0.2">
      <c r="A43" s="3" t="s">
        <v>74</v>
      </c>
      <c r="B43" s="9" t="s">
        <v>75</v>
      </c>
      <c r="C43" s="10">
        <v>786</v>
      </c>
      <c r="D43" s="10">
        <v>782</v>
      </c>
      <c r="E43" s="10">
        <v>780</v>
      </c>
      <c r="F43" s="10">
        <v>794</v>
      </c>
      <c r="G43" s="10">
        <v>805</v>
      </c>
      <c r="H43" s="10">
        <v>810</v>
      </c>
      <c r="I43" s="11">
        <f>Table26[[#This Row],[Fjöldi 
1. feb. 2026]]-Table26[[#This Row],[Fjöldi 
1. des. 2025]]</f>
        <v>5</v>
      </c>
      <c r="J43" s="12">
        <f>Table26[[#This Row],[Fjöldi 
1. feb. 2026]]/Table26[[#This Row],[Fjöldi 
1. des. 2025]]-1</f>
        <v>6.2111801242235032E-3</v>
      </c>
      <c r="K43" s="10"/>
    </row>
    <row r="44" spans="1:11" x14ac:dyDescent="0.2">
      <c r="A44" s="3" t="s">
        <v>76</v>
      </c>
      <c r="B44" s="9" t="s">
        <v>77</v>
      </c>
      <c r="C44" s="10">
        <v>0</v>
      </c>
      <c r="D44" s="10">
        <v>0</v>
      </c>
      <c r="E44" s="10">
        <v>7</v>
      </c>
      <c r="F44" s="10">
        <v>11</v>
      </c>
      <c r="G44" s="10">
        <v>10</v>
      </c>
      <c r="H44" s="10">
        <v>10</v>
      </c>
      <c r="I44" s="11">
        <f>Table26[[#This Row],[Fjöldi 
1. feb. 2026]]-Table26[[#This Row],[Fjöldi 
1. des. 2025]]</f>
        <v>0</v>
      </c>
      <c r="J44" s="12">
        <f>Table26[[#This Row],[Fjöldi 
1. feb. 2026]]/Table26[[#This Row],[Fjöldi 
1. des. 2025]]-1</f>
        <v>0</v>
      </c>
      <c r="K44" s="10"/>
    </row>
    <row r="45" spans="1:11" x14ac:dyDescent="0.2">
      <c r="A45" s="3" t="s">
        <v>78</v>
      </c>
      <c r="B45" s="9" t="s">
        <v>79</v>
      </c>
      <c r="C45" s="10">
        <v>25</v>
      </c>
      <c r="D45" s="10">
        <v>24</v>
      </c>
      <c r="E45" s="10">
        <v>23</v>
      </c>
      <c r="F45" s="10">
        <v>22</v>
      </c>
      <c r="G45" s="10">
        <v>22</v>
      </c>
      <c r="H45" s="10">
        <v>22</v>
      </c>
      <c r="I45" s="11">
        <f>Table26[[#This Row],[Fjöldi 
1. feb. 2026]]-Table26[[#This Row],[Fjöldi 
1. des. 2025]]</f>
        <v>0</v>
      </c>
      <c r="J45" s="12">
        <f>Table26[[#This Row],[Fjöldi 
1. feb. 2026]]/Table26[[#This Row],[Fjöldi 
1. des. 2025]]-1</f>
        <v>0</v>
      </c>
      <c r="K45" s="10"/>
    </row>
    <row r="46" spans="1:11" x14ac:dyDescent="0.2">
      <c r="A46" s="3" t="s">
        <v>80</v>
      </c>
      <c r="B46" s="9" t="s">
        <v>81</v>
      </c>
      <c r="C46" s="10">
        <v>381</v>
      </c>
      <c r="D46" s="10">
        <v>391</v>
      </c>
      <c r="E46" s="10">
        <v>425</v>
      </c>
      <c r="F46" s="10">
        <v>466</v>
      </c>
      <c r="G46" s="10">
        <v>487</v>
      </c>
      <c r="H46" s="10">
        <v>496</v>
      </c>
      <c r="I46" s="11">
        <f>Table26[[#This Row],[Fjöldi 
1. feb. 2026]]-Table26[[#This Row],[Fjöldi 
1. des. 2025]]</f>
        <v>9</v>
      </c>
      <c r="J46" s="12">
        <f>Table26[[#This Row],[Fjöldi 
1. feb. 2026]]/Table26[[#This Row],[Fjöldi 
1. des. 2025]]-1</f>
        <v>1.848049281314168E-2</v>
      </c>
      <c r="K46" s="10"/>
    </row>
    <row r="47" spans="1:11" x14ac:dyDescent="0.2">
      <c r="A47" s="3" t="s">
        <v>82</v>
      </c>
      <c r="B47" s="9" t="s">
        <v>83</v>
      </c>
      <c r="C47" s="10">
        <v>161</v>
      </c>
      <c r="D47" s="10">
        <v>159</v>
      </c>
      <c r="E47" s="10">
        <v>158</v>
      </c>
      <c r="F47" s="10">
        <v>153</v>
      </c>
      <c r="G47" s="10">
        <v>149</v>
      </c>
      <c r="H47" s="10">
        <v>148</v>
      </c>
      <c r="I47" s="11">
        <f>Table26[[#This Row],[Fjöldi 
1. feb. 2026]]-Table26[[#This Row],[Fjöldi 
1. des. 2025]]</f>
        <v>-1</v>
      </c>
      <c r="J47" s="12">
        <f>Table26[[#This Row],[Fjöldi 
1. feb. 2026]]/Table26[[#This Row],[Fjöldi 
1. des. 2025]]-1</f>
        <v>-6.7114093959731447E-3</v>
      </c>
      <c r="K47" s="10"/>
    </row>
    <row r="48" spans="1:11" x14ac:dyDescent="0.2">
      <c r="A48" s="3" t="s">
        <v>84</v>
      </c>
      <c r="B48" s="9" t="s">
        <v>85</v>
      </c>
      <c r="C48" s="10">
        <v>4621</v>
      </c>
      <c r="D48" s="10">
        <v>5345</v>
      </c>
      <c r="E48" s="10">
        <v>5790</v>
      </c>
      <c r="F48" s="10">
        <v>6138</v>
      </c>
      <c r="G48" s="10">
        <v>6448</v>
      </c>
      <c r="H48" s="10">
        <v>6435</v>
      </c>
      <c r="I48" s="11">
        <f>Table26[[#This Row],[Fjöldi 
1. feb. 2026]]-Table26[[#This Row],[Fjöldi 
1. des. 2025]]</f>
        <v>-13</v>
      </c>
      <c r="J48" s="12">
        <f>Table26[[#This Row],[Fjöldi 
1. feb. 2026]]/Table26[[#This Row],[Fjöldi 
1. des. 2025]]-1</f>
        <v>-2.0161290322581182E-3</v>
      </c>
      <c r="K48" s="10"/>
    </row>
    <row r="49" spans="1:11" x14ac:dyDescent="0.2">
      <c r="A49" s="3">
        <v>5</v>
      </c>
      <c r="B49" s="9" t="s">
        <v>86</v>
      </c>
      <c r="C49" s="10">
        <v>36</v>
      </c>
      <c r="D49" s="10">
        <v>35</v>
      </c>
      <c r="E49" s="10">
        <v>36</v>
      </c>
      <c r="F49" s="10">
        <v>34</v>
      </c>
      <c r="G49" s="10">
        <v>34</v>
      </c>
      <c r="H49" s="10">
        <v>33</v>
      </c>
      <c r="I49" s="11">
        <f>Table26[[#This Row],[Fjöldi 
1. feb. 2026]]-Table26[[#This Row],[Fjöldi 
1. des. 2025]]</f>
        <v>-1</v>
      </c>
      <c r="J49" s="12">
        <f>Table26[[#This Row],[Fjöldi 
1. feb. 2026]]/Table26[[#This Row],[Fjöldi 
1. des. 2025]]-1</f>
        <v>-2.9411764705882359E-2</v>
      </c>
      <c r="K49" s="10"/>
    </row>
    <row r="50" spans="1:11" x14ac:dyDescent="0.2">
      <c r="A50" s="3" t="s">
        <v>87</v>
      </c>
      <c r="B50" s="9" t="s">
        <v>88</v>
      </c>
      <c r="C50" s="10">
        <v>397</v>
      </c>
      <c r="D50" s="10">
        <v>363</v>
      </c>
      <c r="E50" s="10">
        <v>338</v>
      </c>
      <c r="F50" s="10">
        <v>328</v>
      </c>
      <c r="G50" s="10">
        <v>336</v>
      </c>
      <c r="H50" s="10">
        <v>334</v>
      </c>
      <c r="I50" s="11">
        <f>Table26[[#This Row],[Fjöldi 
1. feb. 2026]]-Table26[[#This Row],[Fjöldi 
1. des. 2025]]</f>
        <v>-2</v>
      </c>
      <c r="J50" s="12">
        <f>Table26[[#This Row],[Fjöldi 
1. feb. 2026]]/Table26[[#This Row],[Fjöldi 
1. des. 2025]]-1</f>
        <v>-5.9523809523809312E-3</v>
      </c>
      <c r="K50" s="10"/>
    </row>
    <row r="51" spans="1:11" x14ac:dyDescent="0.2">
      <c r="A51" s="3" t="s">
        <v>89</v>
      </c>
      <c r="B51" s="9" t="s">
        <v>90</v>
      </c>
      <c r="C51" s="10">
        <v>483</v>
      </c>
      <c r="D51" s="10">
        <v>549</v>
      </c>
      <c r="E51" s="10">
        <v>656</v>
      </c>
      <c r="F51" s="10">
        <v>770</v>
      </c>
      <c r="G51" s="10">
        <v>888</v>
      </c>
      <c r="H51" s="10">
        <v>894</v>
      </c>
      <c r="I51" s="11">
        <f>Table26[[#This Row],[Fjöldi 
1. feb. 2026]]-Table26[[#This Row],[Fjöldi 
1. des. 2025]]</f>
        <v>6</v>
      </c>
      <c r="J51" s="12">
        <f>Table26[[#This Row],[Fjöldi 
1. feb. 2026]]/Table26[[#This Row],[Fjöldi 
1. des. 2025]]-1</f>
        <v>6.7567567567567988E-3</v>
      </c>
      <c r="K51" s="10"/>
    </row>
    <row r="52" spans="1:11" x14ac:dyDescent="0.2">
      <c r="A52" s="3" t="s">
        <v>91</v>
      </c>
      <c r="B52" s="9" t="s">
        <v>92</v>
      </c>
      <c r="C52" s="10">
        <v>0</v>
      </c>
      <c r="D52" s="10">
        <v>0</v>
      </c>
      <c r="E52" s="10">
        <v>14</v>
      </c>
      <c r="F52" s="10">
        <v>15</v>
      </c>
      <c r="G52" s="10">
        <v>14</v>
      </c>
      <c r="H52" s="10">
        <v>14</v>
      </c>
      <c r="I52" s="11">
        <f>Table26[[#This Row],[Fjöldi 
1. feb. 2026]]-Table26[[#This Row],[Fjöldi 
1. des. 2025]]</f>
        <v>0</v>
      </c>
      <c r="J52" s="12">
        <f>Table26[[#This Row],[Fjöldi 
1. feb. 2026]]/Table26[[#This Row],[Fjöldi 
1. des. 2025]]-1</f>
        <v>0</v>
      </c>
      <c r="K52" s="10"/>
    </row>
    <row r="53" spans="1:11" x14ac:dyDescent="0.2">
      <c r="A53" s="3" t="s">
        <v>93</v>
      </c>
      <c r="B53" s="9" t="s">
        <v>94</v>
      </c>
      <c r="C53" s="10">
        <v>455</v>
      </c>
      <c r="D53" s="10">
        <v>442</v>
      </c>
      <c r="E53" s="10">
        <v>422</v>
      </c>
      <c r="F53" s="10">
        <v>408</v>
      </c>
      <c r="G53" s="10">
        <v>407</v>
      </c>
      <c r="H53" s="10">
        <v>402</v>
      </c>
      <c r="I53" s="11">
        <f>Table26[[#This Row],[Fjöldi 
1. feb. 2026]]-Table26[[#This Row],[Fjöldi 
1. des. 2025]]</f>
        <v>-5</v>
      </c>
      <c r="J53" s="12">
        <f>Table26[[#This Row],[Fjöldi 
1. feb. 2026]]/Table26[[#This Row],[Fjöldi 
1. des. 2025]]-1</f>
        <v>-1.2285012285012331E-2</v>
      </c>
      <c r="K53" s="10"/>
    </row>
    <row r="54" spans="1:11" x14ac:dyDescent="0.2">
      <c r="A54" s="3" t="s">
        <v>95</v>
      </c>
      <c r="B54" s="9" t="s">
        <v>96</v>
      </c>
      <c r="C54" s="10">
        <v>3</v>
      </c>
      <c r="D54" s="10">
        <v>3</v>
      </c>
      <c r="E54" s="10">
        <v>3</v>
      </c>
      <c r="F54" s="10">
        <v>2</v>
      </c>
      <c r="G54" s="10">
        <v>2</v>
      </c>
      <c r="H54" s="10">
        <v>6</v>
      </c>
      <c r="I54" s="11">
        <f>Table26[[#This Row],[Fjöldi 
1. feb. 2026]]-Table26[[#This Row],[Fjöldi 
1. des. 2025]]</f>
        <v>4</v>
      </c>
      <c r="J54" s="12">
        <f>Table26[[#This Row],[Fjöldi 
1. feb. 2026]]/Table26[[#This Row],[Fjöldi 
1. des. 2025]]-1</f>
        <v>2</v>
      </c>
      <c r="K54" s="10"/>
    </row>
    <row r="55" spans="1:11" x14ac:dyDescent="0.2">
      <c r="A55" s="3" t="s">
        <v>97</v>
      </c>
      <c r="B55" s="9" t="s">
        <v>98</v>
      </c>
      <c r="C55" s="10">
        <v>593</v>
      </c>
      <c r="D55" s="10">
        <v>568</v>
      </c>
      <c r="E55" s="10">
        <v>538</v>
      </c>
      <c r="F55" s="10">
        <v>531</v>
      </c>
      <c r="G55" s="10">
        <v>514</v>
      </c>
      <c r="H55" s="10">
        <v>516</v>
      </c>
      <c r="I55" s="11">
        <f>Table26[[#This Row],[Fjöldi 
1. feb. 2026]]-Table26[[#This Row],[Fjöldi 
1. des. 2025]]</f>
        <v>2</v>
      </c>
      <c r="J55" s="12">
        <f>Table26[[#This Row],[Fjöldi 
1. feb. 2026]]/Table26[[#This Row],[Fjöldi 
1. des. 2025]]-1</f>
        <v>3.8910505836575737E-3</v>
      </c>
      <c r="K55" s="10"/>
    </row>
    <row r="56" spans="1:11" ht="15.6" customHeight="1" x14ac:dyDescent="0.2">
      <c r="A56" s="3" t="s">
        <v>99</v>
      </c>
      <c r="B56" s="9" t="s">
        <v>100</v>
      </c>
      <c r="C56" s="10">
        <v>125</v>
      </c>
      <c r="D56" s="10">
        <v>132</v>
      </c>
      <c r="E56" s="10">
        <v>162</v>
      </c>
      <c r="F56" s="10">
        <v>165</v>
      </c>
      <c r="G56" s="10">
        <v>206</v>
      </c>
      <c r="H56" s="10">
        <v>208</v>
      </c>
      <c r="I56" s="11">
        <f>Table26[[#This Row],[Fjöldi 
1. feb. 2026]]-Table26[[#This Row],[Fjöldi 
1. des. 2025]]</f>
        <v>2</v>
      </c>
      <c r="J56" s="12">
        <f>Table26[[#This Row],[Fjöldi 
1. feb. 2026]]/Table26[[#This Row],[Fjöldi 
1. des. 2025]]-1</f>
        <v>9.7087378640776656E-3</v>
      </c>
      <c r="K56" s="10"/>
    </row>
    <row r="57" spans="1:11" ht="15.6" customHeight="1" x14ac:dyDescent="0.2">
      <c r="A57" s="3" t="s">
        <v>101</v>
      </c>
      <c r="B57" s="9" t="s">
        <v>102</v>
      </c>
      <c r="C57" s="10">
        <v>212</v>
      </c>
      <c r="D57" s="10">
        <v>210</v>
      </c>
      <c r="E57" s="10">
        <v>203</v>
      </c>
      <c r="F57" s="10">
        <v>204</v>
      </c>
      <c r="G57" s="10">
        <v>207</v>
      </c>
      <c r="H57" s="10">
        <v>208</v>
      </c>
      <c r="I57" s="11">
        <f>Table26[[#This Row],[Fjöldi 
1. feb. 2026]]-Table26[[#This Row],[Fjöldi 
1. des. 2025]]</f>
        <v>1</v>
      </c>
      <c r="J57" s="12">
        <f>Table26[[#This Row],[Fjöldi 
1. feb. 2026]]/Table26[[#This Row],[Fjöldi 
1. des. 2025]]-1</f>
        <v>4.8309178743961567E-3</v>
      </c>
      <c r="K57" s="10"/>
    </row>
    <row r="58" spans="1:11" ht="15.6" customHeight="1" x14ac:dyDescent="0.2">
      <c r="A58" s="3" t="s">
        <v>103</v>
      </c>
      <c r="B58" s="9" t="s">
        <v>114</v>
      </c>
      <c r="C58" s="10">
        <v>641</v>
      </c>
      <c r="D58" s="10">
        <v>534</v>
      </c>
      <c r="E58" s="10">
        <v>477</v>
      </c>
      <c r="F58" s="10">
        <v>418</v>
      </c>
      <c r="G58" s="10">
        <v>372</v>
      </c>
      <c r="H58" s="10"/>
      <c r="I58" s="11">
        <f>Table26[[#This Row],[Fjöldi 
1. feb. 2026]]-Table26[[#This Row],[Fjöldi 
1. des. 2025]]</f>
        <v>-372</v>
      </c>
      <c r="J58" s="12">
        <f>Table26[[#This Row],[Fjöldi 
1. feb. 2026]]/Table26[[#This Row],[Fjöldi 
1. des. 2025]]-1</f>
        <v>-1</v>
      </c>
      <c r="K58" s="10"/>
    </row>
    <row r="59" spans="1:11" x14ac:dyDescent="0.2">
      <c r="A59" s="3">
        <v>1</v>
      </c>
      <c r="B59" s="2" t="s">
        <v>104</v>
      </c>
      <c r="C59" s="10">
        <v>229266</v>
      </c>
      <c r="D59" s="10">
        <v>227469</v>
      </c>
      <c r="E59" s="10">
        <v>225902</v>
      </c>
      <c r="F59" s="10">
        <v>224963</v>
      </c>
      <c r="G59" s="10">
        <v>224056</v>
      </c>
      <c r="H59" s="10">
        <v>224088</v>
      </c>
      <c r="I59" s="11">
        <f>Table26[[#This Row],[Fjöldi 
1. feb. 2026]]-Table26[[#This Row],[Fjöldi 
1. des. 2025]]</f>
        <v>32</v>
      </c>
      <c r="J59" s="12">
        <f>Table26[[#This Row],[Fjöldi 
1. feb. 2026]]/Table26[[#This Row],[Fjöldi 
1. des. 2025]]-1</f>
        <v>1.4282143749766441E-4</v>
      </c>
      <c r="K59" s="10"/>
    </row>
    <row r="60" spans="1:11" x14ac:dyDescent="0.2">
      <c r="A60" s="3">
        <v>9</v>
      </c>
      <c r="B60" s="2" t="s">
        <v>105</v>
      </c>
      <c r="C60" s="10">
        <v>60607</v>
      </c>
      <c r="D60" s="10">
        <v>71997</v>
      </c>
      <c r="E60" s="10">
        <v>82795</v>
      </c>
      <c r="F60" s="10">
        <v>89935</v>
      </c>
      <c r="G60" s="10">
        <v>94646</v>
      </c>
      <c r="H60" s="10">
        <v>95691</v>
      </c>
      <c r="I60" s="11">
        <f>H60-G60</f>
        <v>1045</v>
      </c>
      <c r="J60" s="12">
        <f>H60/G60-1</f>
        <v>1.104114278469237E-2</v>
      </c>
      <c r="K60" s="18"/>
    </row>
    <row r="61" spans="1:11" x14ac:dyDescent="0.2">
      <c r="A61" s="3">
        <v>0</v>
      </c>
      <c r="B61" s="9" t="s">
        <v>106</v>
      </c>
      <c r="C61" s="10">
        <v>29137</v>
      </c>
      <c r="D61" s="10">
        <v>29811</v>
      </c>
      <c r="E61" s="10">
        <v>30557</v>
      </c>
      <c r="F61" s="10">
        <v>30779</v>
      </c>
      <c r="G61" s="10">
        <v>30931</v>
      </c>
      <c r="H61" s="10">
        <v>30868</v>
      </c>
      <c r="I61" s="11">
        <f>H61-G61</f>
        <v>-63</v>
      </c>
      <c r="J61" s="12">
        <f>H61/G61-1</f>
        <v>-2.0367915683294768E-3</v>
      </c>
    </row>
    <row r="62" spans="1:11" ht="15.75" x14ac:dyDescent="0.25">
      <c r="A62" s="4" t="s">
        <v>107</v>
      </c>
      <c r="B62" s="4"/>
      <c r="C62" s="13">
        <f>SUM(C1:C61)</f>
        <v>375654</v>
      </c>
      <c r="D62" s="13">
        <f>SUM(D1:D61)</f>
        <v>387123</v>
      </c>
      <c r="E62" s="13">
        <f>SUM(E6:E61)</f>
        <v>398589</v>
      </c>
      <c r="F62" s="13">
        <f>SUM(F6:F61)</f>
        <v>406035</v>
      </c>
      <c r="G62" s="13">
        <f>SUM(G6:G61)</f>
        <v>411400</v>
      </c>
      <c r="H62" s="13">
        <f>SUM(H6:H61)</f>
        <v>412202</v>
      </c>
      <c r="I62" s="14">
        <f>SUM(I6:I61)</f>
        <v>802</v>
      </c>
      <c r="J62" s="15">
        <f>H62/G62-1</f>
        <v>1.9494409333982166E-3</v>
      </c>
    </row>
    <row r="63" spans="1:11" x14ac:dyDescent="0.2">
      <c r="A63" s="9" t="s">
        <v>108</v>
      </c>
      <c r="B63" s="9"/>
    </row>
    <row r="64" spans="1:11" x14ac:dyDescent="0.2">
      <c r="A64" s="9" t="s">
        <v>109</v>
      </c>
      <c r="B64" s="3"/>
    </row>
    <row r="65" spans="1:10" x14ac:dyDescent="0.2">
      <c r="B65" s="3"/>
    </row>
    <row r="66" spans="1:10" x14ac:dyDescent="0.2">
      <c r="B66" s="3"/>
    </row>
    <row r="67" spans="1:10" x14ac:dyDescent="0.2">
      <c r="B67" s="3"/>
      <c r="E67" s="2"/>
      <c r="F67" s="2"/>
      <c r="G67" s="2"/>
      <c r="H67" s="2"/>
      <c r="I67" s="19"/>
    </row>
    <row r="68" spans="1:10" x14ac:dyDescent="0.2">
      <c r="B68" s="3"/>
      <c r="E68" s="2"/>
      <c r="F68" s="2"/>
      <c r="G68" s="2"/>
      <c r="H68" s="2"/>
      <c r="I68" s="19"/>
    </row>
    <row r="69" spans="1:10" x14ac:dyDescent="0.2">
      <c r="B69" s="3"/>
      <c r="E69" s="2"/>
      <c r="F69" s="2"/>
      <c r="G69" s="2"/>
      <c r="H69" s="2"/>
      <c r="I69" s="19"/>
    </row>
    <row r="70" spans="1:10" x14ac:dyDescent="0.2">
      <c r="B70" s="3"/>
      <c r="E70" s="18"/>
      <c r="F70" s="18"/>
      <c r="G70" s="18"/>
      <c r="H70" s="18"/>
      <c r="I70" s="19"/>
    </row>
    <row r="71" spans="1:10" s="10" customFormat="1" x14ac:dyDescent="0.2">
      <c r="A71" s="3"/>
      <c r="B71" s="3"/>
      <c r="C71" s="16"/>
      <c r="D71" s="16"/>
      <c r="E71" s="2"/>
      <c r="F71" s="2"/>
      <c r="G71" s="2"/>
      <c r="H71" s="2"/>
      <c r="I71" s="19"/>
      <c r="J71" s="16"/>
    </row>
    <row r="72" spans="1:10" s="10" customFormat="1" x14ac:dyDescent="0.2">
      <c r="A72" s="3"/>
      <c r="B72" s="3"/>
      <c r="C72" s="16"/>
      <c r="D72" s="16"/>
      <c r="E72" s="16"/>
      <c r="F72" s="16"/>
      <c r="G72" s="16"/>
      <c r="H72" s="16"/>
      <c r="I72" s="3"/>
      <c r="J72" s="16"/>
    </row>
    <row r="73" spans="1:10" s="10" customFormat="1" x14ac:dyDescent="0.2">
      <c r="A73" s="3"/>
      <c r="B73" s="3"/>
      <c r="C73" s="16"/>
      <c r="D73" s="16"/>
      <c r="E73" s="16"/>
      <c r="F73" s="16"/>
      <c r="G73" s="16"/>
      <c r="H73" s="16"/>
      <c r="I73" s="3"/>
      <c r="J73" s="16"/>
    </row>
    <row r="74" spans="1:10" x14ac:dyDescent="0.2">
      <c r="B74" s="3"/>
    </row>
    <row r="75" spans="1:10" x14ac:dyDescent="0.2">
      <c r="B75" s="3"/>
    </row>
    <row r="76" spans="1:10" x14ac:dyDescent="0.2">
      <c r="B76" s="3"/>
    </row>
    <row r="77" spans="1:10" x14ac:dyDescent="0.2">
      <c r="B77" s="3"/>
    </row>
    <row r="78" spans="1:10" x14ac:dyDescent="0.2">
      <c r="B78" s="3"/>
    </row>
  </sheetData>
  <phoneticPr fontId="5" type="noConversion"/>
  <conditionalFormatting sqref="A6:D55 K7:K55 I7:J61 E60:H61">
    <cfRule type="expression" dxfId="6" priority="1">
      <formula>"MOD(ROW(),2)=1"</formula>
    </cfRule>
  </conditionalFormatting>
  <conditionalFormatting sqref="A57:D57 A59:D61">
    <cfRule type="expression" dxfId="5" priority="5">
      <formula>"MOD(ROW(),2)=1"</formula>
    </cfRule>
  </conditionalFormatting>
  <conditionalFormatting sqref="I6:J62">
    <cfRule type="cellIs" dxfId="4" priority="31" operator="lessThan">
      <formula>0</formula>
    </cfRule>
  </conditionalFormatting>
  <conditionalFormatting sqref="I6:K6 A62:J62">
    <cfRule type="expression" dxfId="3" priority="4">
      <formula>"MOD(ROW(),2)=1"</formula>
    </cfRule>
  </conditionalFormatting>
  <conditionalFormatting sqref="K38">
    <cfRule type="cellIs" dxfId="2" priority="23" operator="lessThan">
      <formula>0</formula>
    </cfRule>
  </conditionalFormatting>
  <conditionalFormatting sqref="K57 K59">
    <cfRule type="expression" dxfId="1" priority="24">
      <formula>"MOD(ROW(),2)=1"</formula>
    </cfRule>
  </conditionalFormatting>
  <pageMargins left="0.25" right="0.25" top="0.75" bottom="0.75" header="0.3" footer="0.3"/>
  <pageSetup paperSize="9" scale="41" fitToHeight="0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e491b4c-21e0-4ad2-a6a6-d5ec7b74d6e6" xsi:nil="true"/>
    <lcf76f155ced4ddcb4097134ff3c332f xmlns="0f55361a-f833-4a43-8605-93890fbeb09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E9ED68CF43B047A77D34D5DF84D93F" ma:contentTypeVersion="12" ma:contentTypeDescription="Create a new document." ma:contentTypeScope="" ma:versionID="0225aa0bf0109e1670706f24699c861a">
  <xsd:schema xmlns:xsd="http://www.w3.org/2001/XMLSchema" xmlns:xs="http://www.w3.org/2001/XMLSchema" xmlns:p="http://schemas.microsoft.com/office/2006/metadata/properties" xmlns:ns2="0f55361a-f833-4a43-8605-93890fbeb092" xmlns:ns3="ce491b4c-21e0-4ad2-a6a6-d5ec7b74d6e6" targetNamespace="http://schemas.microsoft.com/office/2006/metadata/properties" ma:root="true" ma:fieldsID="ce75ee2fb5eed0deec92d078e81891a4" ns2:_="" ns3:_="">
    <xsd:import namespace="0f55361a-f833-4a43-8605-93890fbeb092"/>
    <xsd:import namespace="ce491b4c-21e0-4ad2-a6a6-d5ec7b74d6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55361a-f833-4a43-8605-93890fbeb0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e4970455-bdf1-4299-8c3c-b3ce243de7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491b4c-21e0-4ad2-a6a6-d5ec7b74d6e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dd8345a-d260-4e5d-a486-cce64aebb7ac}" ma:internalName="TaxCatchAll" ma:showField="CatchAllData" ma:web="ce491b4c-21e0-4ad2-a6a6-d5ec7b74d6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4FB8FD-CA84-4500-919E-10C4CE9668C3}">
  <ds:schemaRefs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0f55361a-f833-4a43-8605-93890fbeb092"/>
    <ds:schemaRef ds:uri="http://schemas.openxmlformats.org/package/2006/metadata/core-properties"/>
    <ds:schemaRef ds:uri="ce491b4c-21e0-4ad2-a6a6-d5ec7b74d6e6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D66E648-1754-43B6-91DD-D8A5F93811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23DF0F-9DD0-4F4C-A1E0-7E90EF74E9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55361a-f833-4a43-8605-93890fbeb092"/>
    <ds:schemaRef ds:uri="ce491b4c-21e0-4ad2-a6a6-d5ec7b74d6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Trú- og lífskoðunarfélög</vt:lpstr>
      <vt:lpstr>'Trú- og lífskoðunarfélög'!Print_Titles</vt:lpstr>
    </vt:vector>
  </TitlesOfParts>
  <Manager/>
  <Company>Registers Iceland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Lilja Bjarklind Kjartansdóttir</dc:creator>
  <cp:keywords/>
  <dc:description/>
  <cp:lastModifiedBy>Gunnar Geir Jóhannsson - THS</cp:lastModifiedBy>
  <cp:revision/>
  <dcterms:created xsi:type="dcterms:W3CDTF">2023-01-10T15:09:55Z</dcterms:created>
  <dcterms:modified xsi:type="dcterms:W3CDTF">2026-02-04T12:41:02Z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0x01010009E9ED68CF43B047A77D34D5DF84D93F</vt:lpwstr>
  </property>
  <property fmtid="{D5CDD505-2E9C-101B-9397-08002B2CF9AE}" pid="3" name="MediaServiceImageTags">
    <vt:lpwstr/>
  </property>
</Properties>
</file>