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6D494DEB-D721-4EA8-BBB7-1A584487120B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J61" i="1"/>
  <c r="J60" i="1"/>
  <c r="I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H62" i="1"/>
  <c r="G62" i="1"/>
  <c r="F62" i="1"/>
  <c r="E62" i="1"/>
  <c r="J62" i="1" l="1"/>
  <c r="I62" i="1"/>
  <c r="D62" i="1"/>
  <c r="C62" i="1"/>
</calcChain>
</file>

<file path=xl/sharedStrings.xml><?xml version="1.0" encoding="utf-8"?>
<sst xmlns="http://schemas.openxmlformats.org/spreadsheetml/2006/main" count="119" uniqueCount="119">
  <si>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</si>
  <si>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</si>
  <si>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</si>
  <si>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</si>
  <si>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</si>
  <si>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</si>
  <si>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</si>
  <si>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</si>
  <si>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</si>
  <si>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</si>
  <si>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</si>
  <si>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</si>
  <si>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</si>
  <si>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</si>
  <si>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</si>
  <si>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</si>
  <si>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</si>
  <si>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</si>
  <si>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</si>
  <si>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</si>
  <si>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</si>
  <si>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</si>
  <si>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</si>
  <si>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</si>
  <si>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</si>
  <si>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</si>
  <si>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</si>
  <si>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</si>
  <si>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</si>
  <si>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</si>
  <si>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</si>
  <si>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</si>
  <si>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</si>
  <si>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</si>
  <si>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</si>
  <si>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</si>
  <si>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</si>
  <si>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</si>
  <si>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</si>
  <si>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</si>
  <si>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</si>
  <si>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</si>
  <si>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</si>
  <si>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</si>
  <si>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</si>
  <si>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</si>
  <si>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</si>
  <si>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</si>
  <si>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</si>
  <si>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</si>
  <si>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</si>
  <si>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</si>
  <si>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</si>
  <si>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</si>
  <si>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</si>
  <si>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</si>
  <si>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</si>
  <si>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</si>
  <si>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</si>
  <si>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</si>
  <si>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</si>
  <si>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</si>
  <si>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</si>
  <si>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</si>
  <si>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</si>
  <si>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</si>
  <si>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</si>
  <si>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</si>
  <si>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</si>
  <si>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</si>
  <si>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</si>
  <si>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</si>
  <si>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</si>
  <si>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</si>
  <si>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</si>
  <si>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</si>
  <si>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</si>
  <si>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</si>
  <si>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</si>
  <si>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</si>
  <si>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</si>
  <si>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</si>
  <si>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</si>
  <si>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</si>
  <si>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</si>
  <si>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</si>
  <si>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</si>
  <si>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</si>
  <si>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</si>
  <si>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</si>
  <si>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</si>
  <si>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</si>
  <si>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</si>
  <si>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</si>
  <si>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</si>
  <si>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</si>
  <si>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</si>
  <si>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</si>
  <si>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</si>
  <si>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</si>
  <si>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</si>
  <si>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</si>
  <si>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</si>
  <si>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</si>
  <si>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</si>
  <si>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</si>
  <si>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</si>
  <si>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</si>
  <si>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</si>
  <si>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</si>
  <si>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</si>
  <si>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og  samanburður við 1. desember 2021-2025</t>
  </si>
  <si>
    <t>Zuism*</t>
  </si>
  <si>
    <t>Kirkja hins upprisna lífs*</t>
  </si>
  <si>
    <t>Fjöldi skráðra í trú- og lífsskoðunarfélög 1. apríl 2026</t>
  </si>
  <si>
    <t>Þjóðskrá  14. apríl 2026</t>
  </si>
  <si>
    <t>Fjöldi 
1. apríl 2026</t>
  </si>
  <si>
    <t>Breyting milli
1. des. 2025 og 1. apríl 2026</t>
  </si>
  <si>
    <t>Söfnuður Moskvu-Patríarkatsins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</si>
</sst>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59" headerRowDxfId="17" tableBorderDxfId="16">
  <sortState xmlns:xlrd2="http://schemas.microsoft.com/office/spreadsheetml/2017/richdata2" ref="A6:J59">
    <sortCondition ref="B6:B59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apríl 2026" dataDxfId="0"/>
    <tableColumn id="7" xr3:uid="{E80BEDED-2BB9-4487-A6C4-FD73BA521B9B}" name="Breyting milli_x000a_1. des. 2025 og 1. apríl 2026" dataDxfId="9">
      <calculatedColumnFormula>Table26[[#This Row],[Fjöldi 
1. apríl 2026]]-Table26[[#This Row],[Fjöldi 
1. des. 2025]]</calculatedColumnFormula>
    </tableColumn>
    <tableColumn id="8" xr3:uid="{B5E3D39A-280F-4905-8CB0-6FAE603ECDCC}" name="í %" totalsRowFunction="sum" dataDxfId="8" totalsRowDxfId="7">
      <calculatedColumnFormula>Table26[[#This Row],[Fjöldi 
1. apríl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78"/>
  <sheetViews>
    <sheetView tabSelected="1" zoomScale="85" zoomScaleNormal="85" workbookViewId="0">
      <pane ySplit="5" topLeftCell="A6" activePane="bottomLeft" state="frozen"/>
      <selection pane="bottomLeft" activeCell="P25" sqref="P25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114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111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115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108</v>
      </c>
      <c r="H5" s="6" t="s">
        <v>116</v>
      </c>
      <c r="I5" s="7" t="s">
        <v>117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191</v>
      </c>
      <c r="I6" s="11">
        <f>Table26[[#This Row],[Fjöldi 
1. apríl 2026]]-Table26[[#This Row],[Fjöldi 
1. des. 2025]]</f>
        <v>8</v>
      </c>
      <c r="J6" s="12">
        <f>Table26[[#This Row],[Fjöldi 
1. apríl 2026]]/Table26[[#This Row],[Fjöldi 
1. des. 2025]]-1</f>
        <v>4.3715846994535568E-2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68</v>
      </c>
      <c r="I7" s="11">
        <f>Table26[[#This Row],[Fjöldi 
1. apríl 2026]]-Table26[[#This Row],[Fjöldi 
1. des. 2025]]</f>
        <v>1</v>
      </c>
      <c r="J7" s="12">
        <f>Table26[[#This Row],[Fjöldi 
1. apríl 2026]]/Table26[[#This Row],[Fjöldi 
1. des. 2025]]-1</f>
        <v>1.4925373134328401E-2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6278</v>
      </c>
      <c r="I8" s="11">
        <f>Table26[[#This Row],[Fjöldi 
1. apríl 2026]]-Table26[[#This Row],[Fjöldi 
1. des. 2025]]</f>
        <v>8</v>
      </c>
      <c r="J8" s="12">
        <f>Table26[[#This Row],[Fjöldi 
1. apríl 2026]]/Table26[[#This Row],[Fjöldi 
1. des. 2025]]-1</f>
        <v>1.2759170653906526E-3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296</v>
      </c>
      <c r="I9" s="11">
        <f>Table26[[#This Row],[Fjöldi 
1. apríl 2026]]-Table26[[#This Row],[Fjöldi 
1. des. 2025]]</f>
        <v>0</v>
      </c>
      <c r="J9" s="12">
        <f>Table26[[#This Row],[Fjöldi 
1. apríl 2026]]/Table26[[#This Row],[Fjöldi 
1. des. 2025]]-1</f>
        <v>0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134</v>
      </c>
      <c r="I10" s="11">
        <f>Table26[[#This Row],[Fjöldi 
1. apríl 2026]]-Table26[[#This Row],[Fjöldi 
1. des. 2025]]</f>
        <v>0</v>
      </c>
      <c r="J10" s="12">
        <f>Table26[[#This Row],[Fjöldi 
1. apríl 2026]]/Table26[[#This Row],[Fjöldi 
1. des. 2025]]-1</f>
        <v>0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119</v>
      </c>
      <c r="I11" s="11">
        <f>Table26[[#This Row],[Fjöldi 
1. apríl 2026]]-Table26[[#This Row],[Fjöldi 
1. des. 2025]]</f>
        <v>1</v>
      </c>
      <c r="J11" s="12">
        <f>Table26[[#This Row],[Fjöldi 
1. apríl 2026]]/Table26[[#This Row],[Fjöldi 
1. des. 2025]]-1</f>
        <v>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1041</v>
      </c>
      <c r="I12" s="11">
        <f>Table26[[#This Row],[Fjöldi 
1. apríl 2026]]-Table26[[#This Row],[Fjöldi 
1. des. 2025]]</f>
        <v>-5</v>
      </c>
      <c r="J12" s="12">
        <f>Table26[[#This Row],[Fjöldi 
1. apríl 2026]]/Table26[[#This Row],[Fjöldi 
1. des. 2025]]-1</f>
        <v>-4.7801147227533036E-3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apríl 2026]]-Table26[[#This Row],[Fjöldi 
1. des. 2025]]</f>
        <v>1</v>
      </c>
      <c r="J13" s="12">
        <f>Table26[[#This Row],[Fjöldi 
1. apríl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179</v>
      </c>
      <c r="I14" s="11">
        <f>Table26[[#This Row],[Fjöldi 
1. apríl 2026]]-Table26[[#This Row],[Fjöldi 
1. des. 2025]]</f>
        <v>-2</v>
      </c>
      <c r="J14" s="12">
        <f>Table26[[#This Row],[Fjöldi 
1. apríl 2026]]/Table26[[#This Row],[Fjöldi 
1. des. 2025]]-1</f>
        <v>-1.1049723756906049E-2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35</v>
      </c>
      <c r="I15" s="11">
        <f>Table26[[#This Row],[Fjöldi 
1. apríl 2026]]-Table26[[#This Row],[Fjöldi 
1. des. 2025]]</f>
        <v>1</v>
      </c>
      <c r="J15" s="12">
        <f>Table26[[#This Row],[Fjöldi 
1. apríl 2026]]/Table26[[#This Row],[Fjöldi 
1. des. 2025]]-1</f>
        <v>2.9411764705882248E-2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237</v>
      </c>
      <c r="I16" s="11">
        <f>Table26[[#This Row],[Fjöldi 
1. apríl 2026]]-Table26[[#This Row],[Fjöldi 
1. des. 2025]]</f>
        <v>-3</v>
      </c>
      <c r="J16" s="12">
        <f>Table26[[#This Row],[Fjöldi 
1. apríl 2026]]/Table26[[#This Row],[Fjöldi 
1. des. 2025]]-1</f>
        <v>-1.2499999999999956E-2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34</v>
      </c>
      <c r="I17" s="11">
        <f>Table26[[#This Row],[Fjöldi 
1. apríl 2026]]-Table26[[#This Row],[Fjöldi 
1. des. 2025]]</f>
        <v>12</v>
      </c>
      <c r="J17" s="12">
        <f>Table26[[#This Row],[Fjöldi 
1. apríl 2026]]/Table26[[#This Row],[Fjöldi 
1. des. 2025]]-1</f>
        <v>0.54545454545454541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27</v>
      </c>
      <c r="I18" s="11">
        <f>Table26[[#This Row],[Fjöldi 
1. apríl 2026]]-Table26[[#This Row],[Fjöldi 
1. des. 2025]]</f>
        <v>1</v>
      </c>
      <c r="J18" s="12">
        <f>Table26[[#This Row],[Fjöldi 
1. apríl 2026]]/Table26[[#This Row],[Fjöldi 
1. des. 2025]]-1</f>
        <v>3.8461538461538547E-2</v>
      </c>
      <c r="K18" s="10"/>
    </row>
    <row r="19" spans="1:11" x14ac:dyDescent="0.2">
      <c r="A19" s="3" t="s">
        <v>33</v>
      </c>
      <c r="B19" s="2" t="s">
        <v>34</v>
      </c>
      <c r="C19" s="10">
        <v>580</v>
      </c>
      <c r="D19" s="10">
        <v>571</v>
      </c>
      <c r="E19" s="10">
        <v>574</v>
      </c>
      <c r="F19" s="10">
        <v>583</v>
      </c>
      <c r="G19" s="10">
        <v>582</v>
      </c>
      <c r="H19" s="10">
        <v>586</v>
      </c>
      <c r="I19" s="11">
        <f>Table26[[#This Row],[Fjöldi 
1. apríl 2026]]-Table26[[#This Row],[Fjöldi 
1. des. 2025]]</f>
        <v>4</v>
      </c>
      <c r="J19" s="12">
        <f>Table26[[#This Row],[Fjöldi 
1. apríl 2026]]/Table26[[#This Row],[Fjöldi 
1. des. 2025]]-1</f>
        <v>6.8728522336769515E-3</v>
      </c>
      <c r="K19" s="10"/>
    </row>
    <row r="20" spans="1:11" x14ac:dyDescent="0.2">
      <c r="A20" s="3" t="s">
        <v>35</v>
      </c>
      <c r="B20" s="9" t="s">
        <v>36</v>
      </c>
      <c r="C20" s="10">
        <v>44</v>
      </c>
      <c r="D20" s="10">
        <v>45</v>
      </c>
      <c r="E20" s="10">
        <v>46</v>
      </c>
      <c r="F20" s="10">
        <v>45</v>
      </c>
      <c r="G20" s="10">
        <v>49</v>
      </c>
      <c r="H20" s="10">
        <v>51</v>
      </c>
      <c r="I20" s="11">
        <f>Table26[[#This Row],[Fjöldi 
1. apríl 2026]]-Table26[[#This Row],[Fjöldi 
1. des. 2025]]</f>
        <v>2</v>
      </c>
      <c r="J20" s="12">
        <f>Table26[[#This Row],[Fjöldi 
1. apríl 2026]]/Table26[[#This Row],[Fjöldi 
1. des. 2025]]-1</f>
        <v>4.081632653061229E-2</v>
      </c>
      <c r="K20" s="10"/>
    </row>
    <row r="21" spans="1:11" x14ac:dyDescent="0.2">
      <c r="A21" s="3" t="s">
        <v>37</v>
      </c>
      <c r="B21" s="9" t="s">
        <v>38</v>
      </c>
      <c r="C21" s="10">
        <v>18</v>
      </c>
      <c r="D21" s="10">
        <v>17</v>
      </c>
      <c r="E21" s="10">
        <v>16</v>
      </c>
      <c r="F21" s="10">
        <v>15</v>
      </c>
      <c r="G21" s="10">
        <v>17</v>
      </c>
      <c r="H21" s="10">
        <v>25</v>
      </c>
      <c r="I21" s="11">
        <f>Table26[[#This Row],[Fjöldi 
1. apríl 2026]]-Table26[[#This Row],[Fjöldi 
1. des. 2025]]</f>
        <v>8</v>
      </c>
      <c r="J21" s="12">
        <f>Table26[[#This Row],[Fjöldi 
1. apríl 2026]]/Table26[[#This Row],[Fjöldi 
1. des. 2025]]-1</f>
        <v>0.47058823529411775</v>
      </c>
      <c r="K21" s="10"/>
    </row>
    <row r="22" spans="1:11" x14ac:dyDescent="0.2">
      <c r="A22" s="3">
        <v>8</v>
      </c>
      <c r="B22" s="9" t="s">
        <v>39</v>
      </c>
      <c r="C22" s="10">
        <v>7425</v>
      </c>
      <c r="D22" s="10">
        <v>7507</v>
      </c>
      <c r="E22" s="10">
        <v>7635</v>
      </c>
      <c r="F22" s="10">
        <v>7772</v>
      </c>
      <c r="G22" s="10">
        <v>7967</v>
      </c>
      <c r="H22" s="10">
        <v>8039</v>
      </c>
      <c r="I22" s="11">
        <f>Table26[[#This Row],[Fjöldi 
1. apríl 2026]]-Table26[[#This Row],[Fjöldi 
1. des. 2025]]</f>
        <v>72</v>
      </c>
      <c r="J22" s="12">
        <f>Table26[[#This Row],[Fjöldi 
1. apríl 2026]]/Table26[[#This Row],[Fjöldi 
1. des. 2025]]-1</f>
        <v>9.0372787749466443E-3</v>
      </c>
      <c r="K22" s="10"/>
    </row>
    <row r="23" spans="1:11" x14ac:dyDescent="0.2">
      <c r="A23" s="3">
        <v>2</v>
      </c>
      <c r="B23" s="9" t="s">
        <v>40</v>
      </c>
      <c r="C23" s="10">
        <v>10011</v>
      </c>
      <c r="D23" s="10">
        <v>9953</v>
      </c>
      <c r="E23" s="10">
        <v>9958</v>
      </c>
      <c r="F23" s="10">
        <v>9935</v>
      </c>
      <c r="G23" s="10">
        <v>10053</v>
      </c>
      <c r="H23" s="10">
        <v>10083</v>
      </c>
      <c r="I23" s="11">
        <f>Table26[[#This Row],[Fjöldi 
1. apríl 2026]]-Table26[[#This Row],[Fjöldi 
1. des. 2025]]</f>
        <v>30</v>
      </c>
      <c r="J23" s="12">
        <f>Table26[[#This Row],[Fjöldi 
1. apríl 2026]]/Table26[[#This Row],[Fjöldi 
1. des. 2025]]-1</f>
        <v>2.9841838257236297E-3</v>
      </c>
      <c r="K23" s="10"/>
    </row>
    <row r="24" spans="1:11" x14ac:dyDescent="0.2">
      <c r="A24" s="3" t="s">
        <v>41</v>
      </c>
      <c r="B24" s="9" t="s">
        <v>42</v>
      </c>
      <c r="C24" s="10">
        <v>102</v>
      </c>
      <c r="D24" s="10">
        <v>96</v>
      </c>
      <c r="E24" s="10">
        <v>89</v>
      </c>
      <c r="F24" s="10">
        <v>87</v>
      </c>
      <c r="G24" s="10">
        <v>84</v>
      </c>
      <c r="H24" s="10">
        <v>84</v>
      </c>
      <c r="I24" s="11">
        <f>Table26[[#This Row],[Fjöldi 
1. apríl 2026]]-Table26[[#This Row],[Fjöldi 
1. des. 2025]]</f>
        <v>0</v>
      </c>
      <c r="J24" s="12">
        <f>Table26[[#This Row],[Fjöldi 
1. apríl 2026]]/Table26[[#This Row],[Fjöldi 
1. des. 2025]]-1</f>
        <v>0</v>
      </c>
      <c r="K24" s="10"/>
    </row>
    <row r="25" spans="1:11" x14ac:dyDescent="0.2">
      <c r="A25" s="3" t="s">
        <v>43</v>
      </c>
      <c r="B25" s="9" t="s">
        <v>44</v>
      </c>
      <c r="C25" s="10">
        <v>45</v>
      </c>
      <c r="D25" s="10">
        <v>51</v>
      </c>
      <c r="E25" s="10">
        <v>56</v>
      </c>
      <c r="F25" s="10">
        <v>55</v>
      </c>
      <c r="G25" s="10">
        <v>61</v>
      </c>
      <c r="H25" s="10">
        <v>66</v>
      </c>
      <c r="I25" s="11">
        <f>Table26[[#This Row],[Fjöldi 
1. apríl 2026]]-Table26[[#This Row],[Fjöldi 
1. des. 2025]]</f>
        <v>5</v>
      </c>
      <c r="J25" s="12">
        <f>Table26[[#This Row],[Fjöldi 
1. apríl 2026]]/Table26[[#This Row],[Fjöldi 
1. des. 2025]]-1</f>
        <v>8.1967213114754189E-2</v>
      </c>
      <c r="K25" s="10"/>
    </row>
    <row r="26" spans="1:11" x14ac:dyDescent="0.2">
      <c r="A26" s="3" t="s">
        <v>45</v>
      </c>
      <c r="B26" s="9" t="s">
        <v>46</v>
      </c>
      <c r="C26" s="10">
        <v>65</v>
      </c>
      <c r="D26" s="10">
        <v>59</v>
      </c>
      <c r="E26" s="10">
        <v>55</v>
      </c>
      <c r="F26" s="10">
        <v>52</v>
      </c>
      <c r="G26" s="10">
        <v>50</v>
      </c>
      <c r="H26" s="10">
        <v>51</v>
      </c>
      <c r="I26" s="11">
        <f>Table26[[#This Row],[Fjöldi 
1. apríl 2026]]-Table26[[#This Row],[Fjöldi 
1. des. 2025]]</f>
        <v>1</v>
      </c>
      <c r="J26" s="12">
        <f>Table26[[#This Row],[Fjöldi 
1. apríl 2026]]/Table26[[#This Row],[Fjöldi 
1. des. 2025]]-1</f>
        <v>2.0000000000000018E-2</v>
      </c>
      <c r="K26" s="10"/>
    </row>
    <row r="27" spans="1:11" x14ac:dyDescent="0.2">
      <c r="A27" s="3" t="s">
        <v>47</v>
      </c>
      <c r="B27" s="9" t="s">
        <v>48</v>
      </c>
      <c r="C27" s="10">
        <v>158</v>
      </c>
      <c r="D27" s="10">
        <v>240</v>
      </c>
      <c r="E27" s="10">
        <v>268</v>
      </c>
      <c r="F27" s="10">
        <v>258</v>
      </c>
      <c r="G27" s="10">
        <v>261</v>
      </c>
      <c r="H27" s="10">
        <v>261</v>
      </c>
      <c r="I27" s="11">
        <f>Table26[[#This Row],[Fjöldi 
1. apríl 2026]]-Table26[[#This Row],[Fjöldi 
1. des. 2025]]</f>
        <v>0</v>
      </c>
      <c r="J27" s="12">
        <f>Table26[[#This Row],[Fjöldi 
1. apríl 2026]]/Table26[[#This Row],[Fjöldi 
1. des. 2025]]-1</f>
        <v>0</v>
      </c>
      <c r="K27" s="10"/>
    </row>
    <row r="28" spans="1:11" x14ac:dyDescent="0.2">
      <c r="A28" s="3">
        <v>6</v>
      </c>
      <c r="B28" s="9" t="s">
        <v>49</v>
      </c>
      <c r="C28" s="10">
        <v>2108</v>
      </c>
      <c r="D28" s="10">
        <v>2071</v>
      </c>
      <c r="E28" s="10">
        <v>2080</v>
      </c>
      <c r="F28" s="10">
        <v>2065</v>
      </c>
      <c r="G28" s="10">
        <v>2067</v>
      </c>
      <c r="H28" s="10">
        <v>2074</v>
      </c>
      <c r="I28" s="11">
        <f>Table26[[#This Row],[Fjöldi 
1. apríl 2026]]-Table26[[#This Row],[Fjöldi 
1. des. 2025]]</f>
        <v>7</v>
      </c>
      <c r="J28" s="12">
        <f>Table26[[#This Row],[Fjöldi 
1. apríl 2026]]/Table26[[#This Row],[Fjöldi 
1. des. 2025]]-1</f>
        <v>3.3865505563619447E-3</v>
      </c>
      <c r="K28" s="10"/>
    </row>
    <row r="29" spans="1:11" x14ac:dyDescent="0.2">
      <c r="A29" s="3" t="s">
        <v>50</v>
      </c>
      <c r="B29" s="9" t="s">
        <v>51</v>
      </c>
      <c r="C29" s="10">
        <v>251</v>
      </c>
      <c r="D29" s="10">
        <v>407</v>
      </c>
      <c r="E29" s="10">
        <v>486</v>
      </c>
      <c r="F29" s="10">
        <v>586</v>
      </c>
      <c r="G29" s="10">
        <v>688</v>
      </c>
      <c r="H29" s="10">
        <v>711</v>
      </c>
      <c r="I29" s="11">
        <f>Table26[[#This Row],[Fjöldi 
1. apríl 2026]]-Table26[[#This Row],[Fjöldi 
1. des. 2025]]</f>
        <v>23</v>
      </c>
      <c r="J29" s="12">
        <f>Table26[[#This Row],[Fjöldi 
1. apríl 2026]]/Table26[[#This Row],[Fjöldi 
1. des. 2025]]-1</f>
        <v>3.3430232558139483E-2</v>
      </c>
      <c r="K29" s="10"/>
    </row>
    <row r="30" spans="1:11" x14ac:dyDescent="0.2">
      <c r="A30" s="3" t="s">
        <v>110</v>
      </c>
      <c r="B30" s="9" t="s">
        <v>109</v>
      </c>
      <c r="C30" s="10"/>
      <c r="D30" s="10"/>
      <c r="E30" s="10"/>
      <c r="F30" s="10"/>
      <c r="G30" s="10">
        <v>117</v>
      </c>
      <c r="H30" s="10">
        <v>149</v>
      </c>
      <c r="I30" s="11">
        <f>Table26[[#This Row],[Fjöldi 
1. apríl 2026]]-Table26[[#This Row],[Fjöldi 
1. des. 2025]]</f>
        <v>32</v>
      </c>
      <c r="J30" s="12">
        <f>Table26[[#This Row],[Fjöldi 
1. apríl 2026]]/Table26[[#This Row],[Fjöldi 
1. des. 2025]]-1</f>
        <v>0.27350427350427342</v>
      </c>
      <c r="K30" s="10"/>
    </row>
    <row r="31" spans="1:11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26</v>
      </c>
      <c r="H31" s="10">
        <v>25</v>
      </c>
      <c r="I31" s="11">
        <f>Table26[[#This Row],[Fjöldi 
1. apríl 2026]]-Table26[[#This Row],[Fjöldi 
1. des. 2025]]</f>
        <v>-1</v>
      </c>
      <c r="J31" s="12">
        <f>Table26[[#This Row],[Fjöldi 
1. apríl 2026]]/Table26[[#This Row],[Fjöldi 
1. des. 2025]]-1</f>
        <v>-3.8461538461538436E-2</v>
      </c>
      <c r="K31" s="10"/>
    </row>
    <row r="32" spans="1:11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220</v>
      </c>
      <c r="H32" s="10">
        <v>221</v>
      </c>
      <c r="I32" s="11">
        <f>Table26[[#This Row],[Fjöldi 
1. apríl 2026]]-Table26[[#This Row],[Fjöldi 
1. des. 2025]]</f>
        <v>1</v>
      </c>
      <c r="J32" s="12">
        <f>Table26[[#This Row],[Fjöldi 
1. apríl 2026]]/Table26[[#This Row],[Fjöldi 
1. des. 2025]]-1</f>
        <v>4.5454545454546302E-3</v>
      </c>
      <c r="K32" s="10"/>
    </row>
    <row r="33" spans="1:11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15917</v>
      </c>
      <c r="H33" s="10">
        <v>16021</v>
      </c>
      <c r="I33" s="11">
        <f>Table26[[#This Row],[Fjöldi 
1. apríl 2026]]-Table26[[#This Row],[Fjöldi 
1. des. 2025]]</f>
        <v>104</v>
      </c>
      <c r="J33" s="12">
        <f>Table26[[#This Row],[Fjöldi 
1. apríl 2026]]/Table26[[#This Row],[Fjöldi 
1. des. 2025]]-1</f>
        <v>6.5338945781239222E-3</v>
      </c>
      <c r="K33" s="10"/>
    </row>
    <row r="34" spans="1:11" x14ac:dyDescent="0.2">
      <c r="A34" s="3" t="s">
        <v>57</v>
      </c>
      <c r="B34" s="9" t="s">
        <v>113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0"/>
      <c r="I34" s="11">
        <f>Table26[[#This Row],[Fjöldi 
1. apríl 2026]]-Table26[[#This Row],[Fjöldi 
1. des. 2025]]</f>
        <v>-20</v>
      </c>
      <c r="J34" s="12">
        <f>Table26[[#This Row],[Fjöldi 
1. apríl 2026]]/Table26[[#This Row],[Fjöldi 
1. des. 2025]]-1</f>
        <v>-1</v>
      </c>
      <c r="K34" s="10"/>
    </row>
    <row r="35" spans="1:11" x14ac:dyDescent="0.2">
      <c r="A35" s="3" t="s">
        <v>58</v>
      </c>
      <c r="B35" s="9" t="s">
        <v>59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0">
        <v>120</v>
      </c>
      <c r="I35" s="11">
        <f>Table26[[#This Row],[Fjöldi 
1. apríl 2026]]-Table26[[#This Row],[Fjöldi 
1. des. 2025]]</f>
        <v>-1</v>
      </c>
      <c r="J35" s="12">
        <f>Table26[[#This Row],[Fjöldi 
1. apríl 2026]]/Table26[[#This Row],[Fjöldi 
1. des. 2025]]-1</f>
        <v>-8.2644628099173278E-3</v>
      </c>
      <c r="K35" s="10"/>
    </row>
    <row r="36" spans="1:11" x14ac:dyDescent="0.2">
      <c r="A36" s="3">
        <v>4</v>
      </c>
      <c r="B36" s="9" t="s">
        <v>60</v>
      </c>
      <c r="C36" s="10">
        <v>615</v>
      </c>
      <c r="D36" s="10">
        <v>603</v>
      </c>
      <c r="E36" s="10">
        <v>587</v>
      </c>
      <c r="F36" s="10">
        <v>572</v>
      </c>
      <c r="G36" s="10">
        <v>555</v>
      </c>
      <c r="H36" s="10">
        <v>551</v>
      </c>
      <c r="I36" s="11">
        <f>Table26[[#This Row],[Fjöldi 
1. apríl 2026]]-Table26[[#This Row],[Fjöldi 
1. des. 2025]]</f>
        <v>-4</v>
      </c>
      <c r="J36" s="12">
        <f>Table26[[#This Row],[Fjöldi 
1. apríl 2026]]/Table26[[#This Row],[Fjöldi 
1. des. 2025]]-1</f>
        <v>-7.2072072072072446E-3</v>
      </c>
      <c r="K36" s="10"/>
    </row>
    <row r="37" spans="1:11" x14ac:dyDescent="0.2">
      <c r="A37" s="3" t="s">
        <v>61</v>
      </c>
      <c r="B37" s="9" t="s">
        <v>62</v>
      </c>
      <c r="C37" s="10" t="s">
        <v>63</v>
      </c>
      <c r="D37" s="10">
        <v>29</v>
      </c>
      <c r="E37" s="10">
        <v>85</v>
      </c>
      <c r="F37" s="10">
        <v>119</v>
      </c>
      <c r="G37" s="10">
        <v>135</v>
      </c>
      <c r="H37" s="10">
        <v>140</v>
      </c>
      <c r="I37" s="11">
        <f>Table26[[#This Row],[Fjöldi 
1. apríl 2026]]-Table26[[#This Row],[Fjöldi 
1. des. 2025]]</f>
        <v>5</v>
      </c>
      <c r="J37" s="12">
        <f>Table26[[#This Row],[Fjöldi 
1. apríl 2026]]/Table26[[#This Row],[Fjöldi 
1. des. 2025]]-1</f>
        <v>3.7037037037036979E-2</v>
      </c>
      <c r="K37" s="10"/>
    </row>
    <row r="38" spans="1:11" x14ac:dyDescent="0.2">
      <c r="A38" s="3" t="s">
        <v>64</v>
      </c>
      <c r="B38" s="9" t="s">
        <v>65</v>
      </c>
      <c r="C38" s="10">
        <v>47</v>
      </c>
      <c r="D38" s="10">
        <v>57</v>
      </c>
      <c r="E38" s="10">
        <v>77</v>
      </c>
      <c r="F38" s="10">
        <v>104</v>
      </c>
      <c r="G38" s="10">
        <v>120</v>
      </c>
      <c r="H38" s="10">
        <v>123</v>
      </c>
      <c r="I38" s="11">
        <f>Table26[[#This Row],[Fjöldi 
1. apríl 2026]]-Table26[[#This Row],[Fjöldi 
1. des. 2025]]</f>
        <v>3</v>
      </c>
      <c r="J38" s="12">
        <f>Table26[[#This Row],[Fjöldi 
1. apríl 2026]]/Table26[[#This Row],[Fjöldi 
1. des. 2025]]-1</f>
        <v>2.4999999999999911E-2</v>
      </c>
      <c r="K38" s="10"/>
    </row>
    <row r="39" spans="1:11" x14ac:dyDescent="0.2">
      <c r="A39" s="3" t="s">
        <v>66</v>
      </c>
      <c r="B39" s="9" t="s">
        <v>67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0">
        <v>80</v>
      </c>
      <c r="I39" s="11">
        <f>Table26[[#This Row],[Fjöldi 
1. apríl 2026]]-Table26[[#This Row],[Fjöldi 
1. des. 2025]]</f>
        <v>1</v>
      </c>
      <c r="J39" s="12">
        <f>Table26[[#This Row],[Fjöldi 
1. apríl 2026]]/Table26[[#This Row],[Fjöldi 
1. des. 2025]]-1</f>
        <v>1.2658227848101333E-2</v>
      </c>
      <c r="K39" s="10"/>
    </row>
    <row r="40" spans="1:11" x14ac:dyDescent="0.2">
      <c r="A40" s="3" t="s">
        <v>68</v>
      </c>
      <c r="B40" s="9" t="s">
        <v>69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0">
        <v>26</v>
      </c>
      <c r="I40" s="11">
        <f>Table26[[#This Row],[Fjöldi 
1. apríl 2026]]-Table26[[#This Row],[Fjöldi 
1. des. 2025]]</f>
        <v>22</v>
      </c>
      <c r="J40" s="12">
        <f>Table26[[#This Row],[Fjöldi 
1. apríl 2026]]/Table26[[#This Row],[Fjöldi 
1. des. 2025]]-1</f>
        <v>5.5</v>
      </c>
      <c r="K40" s="10"/>
    </row>
    <row r="41" spans="1:11" x14ac:dyDescent="0.2">
      <c r="A41" s="3">
        <v>3</v>
      </c>
      <c r="B41" s="9" t="s">
        <v>70</v>
      </c>
      <c r="C41" s="10">
        <v>3201</v>
      </c>
      <c r="D41" s="10">
        <v>3175</v>
      </c>
      <c r="E41" s="10">
        <v>3128</v>
      </c>
      <c r="F41" s="10">
        <v>3094</v>
      </c>
      <c r="G41" s="10">
        <v>2996</v>
      </c>
      <c r="H41" s="10">
        <v>2954</v>
      </c>
      <c r="I41" s="11">
        <f>Table26[[#This Row],[Fjöldi 
1. apríl 2026]]-Table26[[#This Row],[Fjöldi 
1. des. 2025]]</f>
        <v>-42</v>
      </c>
      <c r="J41" s="12">
        <f>Table26[[#This Row],[Fjöldi 
1. apríl 2026]]/Table26[[#This Row],[Fjöldi 
1. des. 2025]]-1</f>
        <v>-1.4018691588784993E-2</v>
      </c>
      <c r="K41" s="10"/>
    </row>
    <row r="42" spans="1:11" x14ac:dyDescent="0.2">
      <c r="A42" s="3" t="s">
        <v>71</v>
      </c>
      <c r="B42" s="9" t="s">
        <v>72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0">
        <v>35</v>
      </c>
      <c r="I42" s="11">
        <f>Table26[[#This Row],[Fjöldi 
1. apríl 2026]]-Table26[[#This Row],[Fjöldi 
1. des. 2025]]</f>
        <v>-1</v>
      </c>
      <c r="J42" s="12">
        <f>Table26[[#This Row],[Fjöldi 
1. apríl 2026]]/Table26[[#This Row],[Fjöldi 
1. des. 2025]]-1</f>
        <v>-2.777777777777779E-2</v>
      </c>
      <c r="K42" s="10"/>
    </row>
    <row r="43" spans="1:11" x14ac:dyDescent="0.2">
      <c r="A43" s="3" t="s">
        <v>73</v>
      </c>
      <c r="B43" s="9" t="s">
        <v>118</v>
      </c>
      <c r="C43" s="10">
        <v>786</v>
      </c>
      <c r="D43" s="10">
        <v>782</v>
      </c>
      <c r="E43" s="10">
        <v>780</v>
      </c>
      <c r="F43" s="10">
        <v>794</v>
      </c>
      <c r="G43" s="10">
        <v>805</v>
      </c>
      <c r="H43" s="10">
        <v>807</v>
      </c>
      <c r="I43" s="11">
        <f>Table26[[#This Row],[Fjöldi 
1. apríl 2026]]-Table26[[#This Row],[Fjöldi 
1. des. 2025]]</f>
        <v>2</v>
      </c>
      <c r="J43" s="12">
        <f>Table26[[#This Row],[Fjöldi 
1. apríl 2026]]/Table26[[#This Row],[Fjöldi 
1. des. 2025]]-1</f>
        <v>2.4844720496894901E-3</v>
      </c>
      <c r="K43" s="10"/>
    </row>
    <row r="44" spans="1:11" x14ac:dyDescent="0.2">
      <c r="A44" s="3" t="s">
        <v>74</v>
      </c>
      <c r="B44" s="9" t="s">
        <v>75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0">
        <v>10</v>
      </c>
      <c r="I44" s="11">
        <f>Table26[[#This Row],[Fjöldi 
1. apríl 2026]]-Table26[[#This Row],[Fjöldi 
1. des. 2025]]</f>
        <v>0</v>
      </c>
      <c r="J44" s="12">
        <f>Table26[[#This Row],[Fjöldi 
1. apríl 2026]]/Table26[[#This Row],[Fjöldi 
1. des. 2025]]-1</f>
        <v>0</v>
      </c>
      <c r="K44" s="10"/>
    </row>
    <row r="45" spans="1:11" x14ac:dyDescent="0.2">
      <c r="A45" s="3" t="s">
        <v>76</v>
      </c>
      <c r="B45" s="9" t="s">
        <v>77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0">
        <v>1</v>
      </c>
      <c r="I45" s="11">
        <f>Table26[[#This Row],[Fjöldi 
1. apríl 2026]]-Table26[[#This Row],[Fjöldi 
1. des. 2025]]</f>
        <v>-21</v>
      </c>
      <c r="J45" s="12">
        <f>Table26[[#This Row],[Fjöldi 
1. apríl 2026]]/Table26[[#This Row],[Fjöldi 
1. des. 2025]]-1</f>
        <v>-0.95454545454545459</v>
      </c>
      <c r="K45" s="10"/>
    </row>
    <row r="46" spans="1:11" x14ac:dyDescent="0.2">
      <c r="A46" s="3" t="s">
        <v>78</v>
      </c>
      <c r="B46" s="9" t="s">
        <v>79</v>
      </c>
      <c r="C46" s="10">
        <v>381</v>
      </c>
      <c r="D46" s="10">
        <v>391</v>
      </c>
      <c r="E46" s="10">
        <v>425</v>
      </c>
      <c r="F46" s="10">
        <v>466</v>
      </c>
      <c r="G46" s="10">
        <v>487</v>
      </c>
      <c r="H46" s="10">
        <v>498</v>
      </c>
      <c r="I46" s="11">
        <f>Table26[[#This Row],[Fjöldi 
1. apríl 2026]]-Table26[[#This Row],[Fjöldi 
1. des. 2025]]</f>
        <v>11</v>
      </c>
      <c r="J46" s="12">
        <f>Table26[[#This Row],[Fjöldi 
1. apríl 2026]]/Table26[[#This Row],[Fjöldi 
1. des. 2025]]-1</f>
        <v>2.2587268993839782E-2</v>
      </c>
      <c r="K46" s="10"/>
    </row>
    <row r="47" spans="1:11" x14ac:dyDescent="0.2">
      <c r="A47" s="3" t="s">
        <v>80</v>
      </c>
      <c r="B47" s="9" t="s">
        <v>81</v>
      </c>
      <c r="C47" s="10">
        <v>161</v>
      </c>
      <c r="D47" s="10">
        <v>159</v>
      </c>
      <c r="E47" s="10">
        <v>158</v>
      </c>
      <c r="F47" s="10">
        <v>153</v>
      </c>
      <c r="G47" s="10">
        <v>149</v>
      </c>
      <c r="H47" s="10">
        <v>147</v>
      </c>
      <c r="I47" s="11">
        <f>Table26[[#This Row],[Fjöldi 
1. apríl 2026]]-Table26[[#This Row],[Fjöldi 
1. des. 2025]]</f>
        <v>-2</v>
      </c>
      <c r="J47" s="12">
        <f>Table26[[#This Row],[Fjöldi 
1. apríl 2026]]/Table26[[#This Row],[Fjöldi 
1. des. 2025]]-1</f>
        <v>-1.3422818791946289E-2</v>
      </c>
      <c r="K47" s="10"/>
    </row>
    <row r="48" spans="1:11" x14ac:dyDescent="0.2">
      <c r="A48" s="3" t="s">
        <v>82</v>
      </c>
      <c r="B48" s="9" t="s">
        <v>83</v>
      </c>
      <c r="C48" s="10">
        <v>4621</v>
      </c>
      <c r="D48" s="10">
        <v>5345</v>
      </c>
      <c r="E48" s="10">
        <v>5790</v>
      </c>
      <c r="F48" s="10">
        <v>6138</v>
      </c>
      <c r="G48" s="10">
        <v>6448</v>
      </c>
      <c r="H48" s="10">
        <v>6466</v>
      </c>
      <c r="I48" s="11">
        <f>Table26[[#This Row],[Fjöldi 
1. apríl 2026]]-Table26[[#This Row],[Fjöldi 
1. des. 2025]]</f>
        <v>18</v>
      </c>
      <c r="J48" s="12">
        <f>Table26[[#This Row],[Fjöldi 
1. apríl 2026]]/Table26[[#This Row],[Fjöldi 
1. des. 2025]]-1</f>
        <v>2.7915632754342834E-3</v>
      </c>
      <c r="K48" s="10"/>
    </row>
    <row r="49" spans="1:11" x14ac:dyDescent="0.2">
      <c r="A49" s="3">
        <v>5</v>
      </c>
      <c r="B49" s="9" t="s">
        <v>84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0">
        <v>33</v>
      </c>
      <c r="I49" s="11">
        <f>Table26[[#This Row],[Fjöldi 
1. apríl 2026]]-Table26[[#This Row],[Fjöldi 
1. des. 2025]]</f>
        <v>-1</v>
      </c>
      <c r="J49" s="12">
        <f>Table26[[#This Row],[Fjöldi 
1. apríl 2026]]/Table26[[#This Row],[Fjöldi 
1. des. 2025]]-1</f>
        <v>-2.9411764705882359E-2</v>
      </c>
      <c r="K49" s="10"/>
    </row>
    <row r="50" spans="1:11" x14ac:dyDescent="0.2">
      <c r="A50" s="3" t="s">
        <v>85</v>
      </c>
      <c r="B50" s="9" t="s">
        <v>86</v>
      </c>
      <c r="C50" s="10">
        <v>397</v>
      </c>
      <c r="D50" s="10">
        <v>363</v>
      </c>
      <c r="E50" s="10">
        <v>338</v>
      </c>
      <c r="F50" s="10">
        <v>328</v>
      </c>
      <c r="G50" s="10">
        <v>336</v>
      </c>
      <c r="H50" s="10">
        <v>331</v>
      </c>
      <c r="I50" s="11">
        <f>Table26[[#This Row],[Fjöldi 
1. apríl 2026]]-Table26[[#This Row],[Fjöldi 
1. des. 2025]]</f>
        <v>-5</v>
      </c>
      <c r="J50" s="12">
        <f>Table26[[#This Row],[Fjöldi 
1. apríl 2026]]/Table26[[#This Row],[Fjöldi 
1. des. 2025]]-1</f>
        <v>-1.4880952380952328E-2</v>
      </c>
      <c r="K50" s="10"/>
    </row>
    <row r="51" spans="1:11" x14ac:dyDescent="0.2">
      <c r="A51" s="3" t="s">
        <v>87</v>
      </c>
      <c r="B51" s="9" t="s">
        <v>88</v>
      </c>
      <c r="C51" s="10">
        <v>483</v>
      </c>
      <c r="D51" s="10">
        <v>549</v>
      </c>
      <c r="E51" s="10">
        <v>656</v>
      </c>
      <c r="F51" s="10">
        <v>770</v>
      </c>
      <c r="G51" s="10">
        <v>888</v>
      </c>
      <c r="H51" s="10">
        <v>952</v>
      </c>
      <c r="I51" s="11">
        <f>Table26[[#This Row],[Fjöldi 
1. apríl 2026]]-Table26[[#This Row],[Fjöldi 
1. des. 2025]]</f>
        <v>64</v>
      </c>
      <c r="J51" s="12">
        <f>Table26[[#This Row],[Fjöldi 
1. apríl 2026]]/Table26[[#This Row],[Fjöldi 
1. des. 2025]]-1</f>
        <v>7.2072072072072002E-2</v>
      </c>
      <c r="K51" s="10"/>
    </row>
    <row r="52" spans="1:11" x14ac:dyDescent="0.2">
      <c r="A52" s="3" t="s">
        <v>89</v>
      </c>
      <c r="B52" s="9" t="s">
        <v>90</v>
      </c>
      <c r="C52" s="10">
        <v>0</v>
      </c>
      <c r="D52" s="10">
        <v>0</v>
      </c>
      <c r="E52" s="10">
        <v>14</v>
      </c>
      <c r="F52" s="10">
        <v>15</v>
      </c>
      <c r="G52" s="10">
        <v>14</v>
      </c>
      <c r="H52" s="10">
        <v>30</v>
      </c>
      <c r="I52" s="11">
        <f>Table26[[#This Row],[Fjöldi 
1. apríl 2026]]-Table26[[#This Row],[Fjöldi 
1. des. 2025]]</f>
        <v>16</v>
      </c>
      <c r="J52" s="12">
        <f>Table26[[#This Row],[Fjöldi 
1. apríl 2026]]/Table26[[#This Row],[Fjöldi 
1. des. 2025]]-1</f>
        <v>1.1428571428571428</v>
      </c>
      <c r="K52" s="10"/>
    </row>
    <row r="53" spans="1:11" x14ac:dyDescent="0.2">
      <c r="A53" s="3" t="s">
        <v>91</v>
      </c>
      <c r="B53" s="9" t="s">
        <v>92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0">
        <v>399</v>
      </c>
      <c r="I53" s="11">
        <f>Table26[[#This Row],[Fjöldi 
1. apríl 2026]]-Table26[[#This Row],[Fjöldi 
1. des. 2025]]</f>
        <v>-8</v>
      </c>
      <c r="J53" s="12">
        <f>Table26[[#This Row],[Fjöldi 
1. apríl 2026]]/Table26[[#This Row],[Fjöldi 
1. des. 2025]]-1</f>
        <v>-1.9656019656019708E-2</v>
      </c>
      <c r="K53" s="10"/>
    </row>
    <row r="54" spans="1:11" x14ac:dyDescent="0.2">
      <c r="A54" s="3" t="s">
        <v>93</v>
      </c>
      <c r="B54" s="9" t="s">
        <v>94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0">
        <v>6</v>
      </c>
      <c r="I54" s="11">
        <f>Table26[[#This Row],[Fjöldi 
1. apríl 2026]]-Table26[[#This Row],[Fjöldi 
1. des. 2025]]</f>
        <v>4</v>
      </c>
      <c r="J54" s="12">
        <f>Table26[[#This Row],[Fjöldi 
1. apríl 2026]]/Table26[[#This Row],[Fjöldi 
1. des. 2025]]-1</f>
        <v>2</v>
      </c>
      <c r="K54" s="10"/>
    </row>
    <row r="55" spans="1:11" x14ac:dyDescent="0.2">
      <c r="A55" s="3" t="s">
        <v>95</v>
      </c>
      <c r="B55" s="9" t="s">
        <v>96</v>
      </c>
      <c r="C55" s="10">
        <v>593</v>
      </c>
      <c r="D55" s="10">
        <v>568</v>
      </c>
      <c r="E55" s="10">
        <v>538</v>
      </c>
      <c r="F55" s="10">
        <v>531</v>
      </c>
      <c r="G55" s="10">
        <v>514</v>
      </c>
      <c r="H55" s="10">
        <v>518</v>
      </c>
      <c r="I55" s="11">
        <f>Table26[[#This Row],[Fjöldi 
1. apríl 2026]]-Table26[[#This Row],[Fjöldi 
1. des. 2025]]</f>
        <v>4</v>
      </c>
      <c r="J55" s="12">
        <f>Table26[[#This Row],[Fjöldi 
1. apríl 2026]]/Table26[[#This Row],[Fjöldi 
1. des. 2025]]-1</f>
        <v>7.7821011673151474E-3</v>
      </c>
      <c r="K55" s="10"/>
    </row>
    <row r="56" spans="1:11" ht="15.6" customHeight="1" x14ac:dyDescent="0.2">
      <c r="A56" s="3" t="s">
        <v>97</v>
      </c>
      <c r="B56" s="9" t="s">
        <v>98</v>
      </c>
      <c r="C56" s="10">
        <v>125</v>
      </c>
      <c r="D56" s="10">
        <v>132</v>
      </c>
      <c r="E56" s="10">
        <v>162</v>
      </c>
      <c r="F56" s="10">
        <v>165</v>
      </c>
      <c r="G56" s="10">
        <v>206</v>
      </c>
      <c r="H56" s="10">
        <v>209</v>
      </c>
      <c r="I56" s="11">
        <f>Table26[[#This Row],[Fjöldi 
1. apríl 2026]]-Table26[[#This Row],[Fjöldi 
1. des. 2025]]</f>
        <v>3</v>
      </c>
      <c r="J56" s="12">
        <f>Table26[[#This Row],[Fjöldi 
1. apríl 2026]]/Table26[[#This Row],[Fjöldi 
1. des. 2025]]-1</f>
        <v>1.4563106796116498E-2</v>
      </c>
      <c r="K56" s="10"/>
    </row>
    <row r="57" spans="1:11" ht="15.6" customHeight="1" x14ac:dyDescent="0.2">
      <c r="A57" s="3" t="s">
        <v>99</v>
      </c>
      <c r="B57" s="9" t="s">
        <v>100</v>
      </c>
      <c r="C57" s="10">
        <v>212</v>
      </c>
      <c r="D57" s="10">
        <v>210</v>
      </c>
      <c r="E57" s="10">
        <v>203</v>
      </c>
      <c r="F57" s="10">
        <v>204</v>
      </c>
      <c r="G57" s="10">
        <v>207</v>
      </c>
      <c r="H57" s="10">
        <v>210</v>
      </c>
      <c r="I57" s="11">
        <f>Table26[[#This Row],[Fjöldi 
1. apríl 2026]]-Table26[[#This Row],[Fjöldi 
1. des. 2025]]</f>
        <v>3</v>
      </c>
      <c r="J57" s="12">
        <f>Table26[[#This Row],[Fjöldi 
1. apríl 2026]]/Table26[[#This Row],[Fjöldi 
1. des. 2025]]-1</f>
        <v>1.449275362318847E-2</v>
      </c>
      <c r="K57" s="10"/>
    </row>
    <row r="58" spans="1:11" ht="15.6" customHeight="1" x14ac:dyDescent="0.2">
      <c r="A58" s="3" t="s">
        <v>101</v>
      </c>
      <c r="B58" s="9" t="s">
        <v>112</v>
      </c>
      <c r="C58" s="10">
        <v>641</v>
      </c>
      <c r="D58" s="10">
        <v>534</v>
      </c>
      <c r="E58" s="10">
        <v>477</v>
      </c>
      <c r="F58" s="10">
        <v>418</v>
      </c>
      <c r="G58" s="10">
        <v>372</v>
      </c>
      <c r="H58" s="10"/>
      <c r="I58" s="11">
        <f>Table26[[#This Row],[Fjöldi 
1. apríl 2026]]-Table26[[#This Row],[Fjöldi 
1. des. 2025]]</f>
        <v>-372</v>
      </c>
      <c r="J58" s="12">
        <f>Table26[[#This Row],[Fjöldi 
1. apríl 2026]]/Table26[[#This Row],[Fjöldi 
1. des. 2025]]-1</f>
        <v>-1</v>
      </c>
      <c r="K58" s="10"/>
    </row>
    <row r="59" spans="1:11" x14ac:dyDescent="0.2">
      <c r="A59" s="3">
        <v>1</v>
      </c>
      <c r="B59" s="2" t="s">
        <v>102</v>
      </c>
      <c r="C59" s="10">
        <v>229266</v>
      </c>
      <c r="D59" s="10">
        <v>227469</v>
      </c>
      <c r="E59" s="10">
        <v>225902</v>
      </c>
      <c r="F59" s="10">
        <v>224963</v>
      </c>
      <c r="G59" s="10">
        <v>224056</v>
      </c>
      <c r="H59" s="10">
        <v>224057</v>
      </c>
      <c r="I59" s="11">
        <f>Table26[[#This Row],[Fjöldi 
1. apríl 2026]]-Table26[[#This Row],[Fjöldi 
1. des. 2025]]</f>
        <v>1</v>
      </c>
      <c r="J59" s="12">
        <f>Table26[[#This Row],[Fjöldi 
1. apríl 2026]]/Table26[[#This Row],[Fjöldi 
1. des. 2025]]-1</f>
        <v>4.4631699218644627E-6</v>
      </c>
      <c r="K59" s="10"/>
    </row>
    <row r="60" spans="1:11" x14ac:dyDescent="0.2">
      <c r="A60" s="3">
        <v>9</v>
      </c>
      <c r="B60" s="2" t="s">
        <v>103</v>
      </c>
      <c r="C60" s="10">
        <v>60607</v>
      </c>
      <c r="D60" s="10">
        <v>71997</v>
      </c>
      <c r="E60" s="10">
        <v>82795</v>
      </c>
      <c r="F60" s="10">
        <v>89935</v>
      </c>
      <c r="G60" s="10">
        <v>94646</v>
      </c>
      <c r="H60" s="10">
        <v>96150</v>
      </c>
      <c r="I60" s="11">
        <f>H60-G60</f>
        <v>1504</v>
      </c>
      <c r="J60" s="12">
        <f>H60/G60-1</f>
        <v>1.589079306045682E-2</v>
      </c>
      <c r="K60" s="18"/>
    </row>
    <row r="61" spans="1:11" x14ac:dyDescent="0.2">
      <c r="A61" s="3">
        <v>0</v>
      </c>
      <c r="B61" s="9" t="s">
        <v>104</v>
      </c>
      <c r="C61" s="10">
        <v>29137</v>
      </c>
      <c r="D61" s="10">
        <v>29811</v>
      </c>
      <c r="E61" s="10">
        <v>30557</v>
      </c>
      <c r="F61" s="10">
        <v>30779</v>
      </c>
      <c r="G61" s="10">
        <v>30931</v>
      </c>
      <c r="H61" s="10">
        <v>30892</v>
      </c>
      <c r="I61" s="11">
        <f>H61-G61</f>
        <v>-39</v>
      </c>
      <c r="J61" s="12">
        <f>H61/G61-1</f>
        <v>-1.2608709708706867E-3</v>
      </c>
    </row>
    <row r="62" spans="1:11" ht="15.75" x14ac:dyDescent="0.25">
      <c r="A62" s="4" t="s">
        <v>105</v>
      </c>
      <c r="B62" s="4"/>
      <c r="C62" s="13">
        <f>SUM(C1:C61)</f>
        <v>375654</v>
      </c>
      <c r="D62" s="13">
        <f>SUM(D1:D61)</f>
        <v>387123</v>
      </c>
      <c r="E62" s="13">
        <f>SUM(E6:E61)</f>
        <v>398589</v>
      </c>
      <c r="F62" s="13">
        <f>SUM(F6:F61)</f>
        <v>406035</v>
      </c>
      <c r="G62" s="13">
        <f>SUM(G6:G61)</f>
        <v>411400</v>
      </c>
      <c r="H62" s="13">
        <f>SUM(H6:H61)</f>
        <v>412856</v>
      </c>
      <c r="I62" s="14">
        <f>SUM(I6:I61)</f>
        <v>1456</v>
      </c>
      <c r="J62" s="15">
        <f>H62/G62-1</f>
        <v>3.5391346621294062E-3</v>
      </c>
    </row>
    <row r="63" spans="1:11" x14ac:dyDescent="0.2">
      <c r="A63" s="9" t="s">
        <v>106</v>
      </c>
      <c r="B63" s="9"/>
    </row>
    <row r="64" spans="1:11" x14ac:dyDescent="0.2">
      <c r="A64" s="9" t="s">
        <v>107</v>
      </c>
      <c r="B64" s="3"/>
    </row>
    <row r="65" spans="1:10" x14ac:dyDescent="0.2">
      <c r="B65" s="3"/>
    </row>
    <row r="66" spans="1:10" x14ac:dyDescent="0.2">
      <c r="B66" s="3"/>
    </row>
    <row r="67" spans="1:10" x14ac:dyDescent="0.2">
      <c r="B67" s="3"/>
      <c r="E67" s="2"/>
      <c r="F67" s="2"/>
      <c r="G67" s="2"/>
      <c r="H67" s="2"/>
      <c r="I67" s="19"/>
    </row>
    <row r="68" spans="1:10" x14ac:dyDescent="0.2">
      <c r="B68" s="3"/>
      <c r="E68" s="2"/>
      <c r="F68" s="2"/>
      <c r="G68" s="2"/>
      <c r="H68" s="2"/>
      <c r="I68" s="19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18"/>
      <c r="F70" s="18"/>
      <c r="G70" s="18"/>
      <c r="H70" s="18"/>
      <c r="I70" s="19"/>
    </row>
    <row r="71" spans="1:10" s="10" customFormat="1" x14ac:dyDescent="0.2">
      <c r="A71" s="3"/>
      <c r="B71" s="3"/>
      <c r="C71" s="16"/>
      <c r="D71" s="16"/>
      <c r="E71" s="2"/>
      <c r="F71" s="2"/>
      <c r="G71" s="2"/>
      <c r="H71" s="2"/>
      <c r="I71" s="19"/>
      <c r="J71" s="16"/>
    </row>
    <row r="72" spans="1:10" s="10" customFormat="1" x14ac:dyDescent="0.2">
      <c r="A72" s="3"/>
      <c r="B72" s="3"/>
      <c r="C72" s="16"/>
      <c r="D72" s="16"/>
      <c r="E72" s="16"/>
      <c r="F72" s="16"/>
      <c r="G72" s="16"/>
      <c r="H72" s="16"/>
      <c r="I72" s="3"/>
      <c r="J72" s="16"/>
    </row>
    <row r="73" spans="1:10" s="10" customFormat="1" x14ac:dyDescent="0.2">
      <c r="A73" s="3"/>
      <c r="B73" s="3"/>
      <c r="C73" s="16"/>
      <c r="D73" s="16"/>
      <c r="E73" s="16"/>
      <c r="F73" s="16"/>
      <c r="G73" s="16"/>
      <c r="H73" s="16"/>
      <c r="I73" s="3"/>
      <c r="J73" s="16"/>
    </row>
    <row r="74" spans="1:10" x14ac:dyDescent="0.2">
      <c r="B74" s="3"/>
    </row>
    <row r="75" spans="1:10" x14ac:dyDescent="0.2">
      <c r="B75" s="3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</sheetData>
  <phoneticPr fontId="5" type="noConversion"/>
  <conditionalFormatting sqref="K7:K55 I7:J61 E60:H61 A6:D55">
    <cfRule type="expression" dxfId="6" priority="1">
      <formula>"MOD(ROW(),2)=1"</formula>
    </cfRule>
  </conditionalFormatting>
  <conditionalFormatting sqref="A57:D57 A59:D61">
    <cfRule type="expression" dxfId="5" priority="5">
      <formula>"MOD(ROW(),2)=1"</formula>
    </cfRule>
  </conditionalFormatting>
  <conditionalFormatting sqref="I6:J62">
    <cfRule type="cellIs" dxfId="4" priority="31" operator="lessThan">
      <formula>0</formula>
    </cfRule>
  </conditionalFormatting>
  <conditionalFormatting sqref="I6:K6 A62:J62">
    <cfRule type="expression" dxfId="3" priority="4">
      <formula>"MOD(ROW(),2)=1"</formula>
    </cfRule>
  </conditionalFormatting>
  <conditionalFormatting sqref="K38">
    <cfRule type="cellIs" dxfId="2" priority="23" operator="lessThan">
      <formula>0</formula>
    </cfRule>
  </conditionalFormatting>
  <conditionalFormatting sqref="K57 K59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3DF0F-9DD0-4F4C-A1E0-7E90EF74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FB8FD-CA84-4500-919E-10C4CE9668C3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ce491b4c-21e0-4ad2-a6a6-d5ec7b74d6e6"/>
    <ds:schemaRef ds:uri="http://schemas.microsoft.com/office/2006/metadata/properties"/>
    <ds:schemaRef ds:uri="0f55361a-f833-4a43-8605-93890fbeb0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2026-04-07T13:19:21Z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