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4AC3515D-6951-4929-A0F1-4249645B72CB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sveitarfélögum'!$A$5:$L$59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L8" i="3"/>
  <c r="L9" i="3"/>
  <c r="L10" i="3"/>
  <c r="L11" i="3"/>
  <c r="L12" i="3"/>
  <c r="L13" i="3"/>
  <c r="L15" i="3"/>
  <c r="L16" i="3"/>
  <c r="L17" i="3"/>
  <c r="L18" i="3"/>
  <c r="L20" i="3"/>
  <c r="L21" i="3"/>
  <c r="L22" i="3"/>
  <c r="L23" i="3"/>
  <c r="L24" i="3"/>
  <c r="L25" i="3"/>
  <c r="L26" i="3"/>
  <c r="L27" i="3"/>
  <c r="L28" i="3"/>
  <c r="L30" i="3"/>
  <c r="L31" i="3"/>
  <c r="L32" i="3"/>
  <c r="L33" i="3"/>
  <c r="L34" i="3"/>
  <c r="L35" i="3"/>
  <c r="L36" i="3"/>
  <c r="L37" i="3"/>
  <c r="L39" i="3"/>
  <c r="L40" i="3"/>
  <c r="L41" i="3"/>
  <c r="L42" i="3"/>
  <c r="L44" i="3"/>
  <c r="L45" i="3"/>
  <c r="L46" i="3"/>
  <c r="L47" i="3"/>
  <c r="L48" i="3"/>
  <c r="L49" i="3"/>
  <c r="L50" i="3"/>
  <c r="L51" i="3"/>
  <c r="L52" i="3"/>
  <c r="L53" i="3"/>
  <c r="L54" i="3"/>
  <c r="L56" i="3"/>
  <c r="L57" i="3"/>
  <c r="L58" i="3"/>
  <c r="L59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9" i="3"/>
  <c r="K40" i="3"/>
  <c r="K41" i="3"/>
  <c r="K42" i="3"/>
  <c r="K44" i="3"/>
  <c r="K45" i="3"/>
  <c r="K46" i="3"/>
  <c r="K47" i="3"/>
  <c r="K48" i="3"/>
  <c r="K49" i="3"/>
  <c r="K50" i="3"/>
  <c r="K51" i="3"/>
  <c r="K52" i="3"/>
  <c r="K53" i="3"/>
  <c r="K54" i="3"/>
  <c r="K56" i="3"/>
  <c r="K57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16" i="3"/>
  <c r="K17" i="3"/>
  <c r="K18" i="3"/>
  <c r="K15" i="3"/>
  <c r="K8" i="3"/>
  <c r="K9" i="3"/>
  <c r="K10" i="3"/>
  <c r="K11" i="3"/>
  <c r="K12" i="3"/>
  <c r="K13" i="3"/>
  <c r="K7" i="3"/>
  <c r="H38" i="3" l="1"/>
  <c r="C38" i="3"/>
  <c r="F38" i="3"/>
  <c r="D38" i="3"/>
  <c r="G38" i="3"/>
  <c r="E38" i="3" l="1"/>
  <c r="I38" i="3"/>
  <c r="L38" i="3" l="1"/>
  <c r="K38" i="3"/>
  <c r="J43" i="3" l="1"/>
  <c r="J29" i="3" s="1"/>
  <c r="I43" i="3"/>
  <c r="I29" i="3" s="1"/>
  <c r="I19" i="3" s="1"/>
  <c r="I14" i="3" s="1"/>
  <c r="F43" i="3"/>
  <c r="F29" i="3" s="1"/>
  <c r="F19" i="3" s="1"/>
  <c r="F14" i="3" s="1"/>
  <c r="C55" i="3"/>
  <c r="E55" i="3"/>
  <c r="E43" i="3" s="1"/>
  <c r="E29" i="3" s="1"/>
  <c r="E19" i="3" s="1"/>
  <c r="E14" i="3" s="1"/>
  <c r="G55" i="3"/>
  <c r="G43" i="3" s="1"/>
  <c r="G29" i="3" s="1"/>
  <c r="G19" i="3" s="1"/>
  <c r="G14" i="3" s="1"/>
  <c r="D55" i="3"/>
  <c r="D43" i="3" s="1"/>
  <c r="D29" i="3" s="1"/>
  <c r="D19" i="3" s="1"/>
  <c r="D14" i="3" s="1"/>
  <c r="F55" i="3"/>
  <c r="H55" i="3"/>
  <c r="H43" i="3"/>
  <c r="H29" i="3" s="1"/>
  <c r="J55" i="3"/>
  <c r="I55" i="3"/>
  <c r="H19" i="3" l="1"/>
  <c r="H14" i="3" s="1"/>
  <c r="L29" i="3"/>
  <c r="J19" i="3"/>
  <c r="J14" i="3" s="1"/>
  <c r="L55" i="3"/>
  <c r="L43" i="3"/>
  <c r="K29" i="3"/>
  <c r="K55" i="3"/>
  <c r="K43" i="3"/>
  <c r="C43" i="3"/>
  <c r="C29" i="3" s="1"/>
  <c r="C19" i="3"/>
  <c r="C14" i="3" s="1"/>
  <c r="L19" i="3" l="1"/>
  <c r="K19" i="3"/>
  <c r="L14" i="3"/>
  <c r="K14" i="3"/>
  <c r="J6" i="3"/>
  <c r="J60" i="3" l="1"/>
  <c r="J77" i="3" s="1"/>
  <c r="I6" i="3"/>
  <c r="I60" i="3"/>
  <c r="L6" i="3"/>
  <c r="K6" i="3"/>
  <c r="K60" i="3" l="1"/>
  <c r="L60" i="3"/>
  <c r="I77" i="3"/>
  <c r="L77" i="3" s="1"/>
  <c r="K77" i="3"/>
  <c r="D6" i="3"/>
  <c r="D60" i="3"/>
  <c r="D77" i="3"/>
  <c r="E6" i="3"/>
  <c r="E60" i="3"/>
  <c r="E77" i="3"/>
  <c r="G6" i="3"/>
  <c r="G60" i="3"/>
  <c r="G77" i="3"/>
  <c r="F6" i="3"/>
  <c r="F60" i="3"/>
  <c r="F77" i="3"/>
  <c r="C6" i="3"/>
  <c r="C60" i="3"/>
  <c r="C77" i="3"/>
  <c r="H6" i="3"/>
  <c r="H60" i="3"/>
  <c r="H77" i="3"/>
</calcChain>
</file>

<file path=xl/sharedStrings.xml><?xml version="1.0" encoding="utf-8"?>
<sst xmlns="http://schemas.openxmlformats.org/spreadsheetml/2006/main" count="87" uniqueCount="87">
  <si>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</si>
  <si>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</si>
  <si>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</si>
  <si>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</si>
  <si>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</si>
  <si>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</si>
  <si>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</si>
  <si>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</si>
  <si>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</si>
  <si>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</si>
  <si>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</si>
  <si>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</si>
  <si>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</si>
  <si>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</si>
  <si>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</si>
  <si>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</si>
  <si>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</si>
  <si>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</si>
  <si>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</si>
  <si>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</si>
  <si>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</si>
  <si>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</si>
  <si>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</si>
  <si>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</si>
  <si>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</si>
  <si>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</si>
  <si>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</si>
  <si>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</si>
  <si>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</si>
  <si>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</si>
  <si>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</si>
  <si>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</si>
  <si>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</si>
  <si>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</si>
  <si>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</si>
  <si>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</si>
  <si>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</si>
  <si>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</si>
  <si>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</si>
  <si>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</si>
  <si>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</si>
  <si>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</si>
  <si>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</si>
  <si>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</si>
  <si>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</si>
  <si>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</si>
  <si>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</si>
  <si>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</si>
  <si>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</si>
  <si>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</si>
  <si>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</si>
  <si>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</si>
  <si>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</si>
  <si>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</si>
  <si>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</si>
  <si>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</si>
  <si>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</si>
  <si>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</si>
  <si>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</si>
  <si>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</si>
  <si>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</si>
  <si>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</si>
  <si>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</si>
  <si>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</si>
  <si>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</si>
  <si>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</si>
  <si>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</si>
  <si>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</si>
  <si>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</si>
  <si>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</si>
  <si>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</si>
  <si>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</si>
  <si>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</si>
  <si>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</si>
  <si>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</si>
  <si>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</si>
  <si>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</si>
  <si>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</si>
  <si>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</si>
  <si>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</si>
  <si>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</si>
  <si>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</si>
  <si>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
1. des. 2025</t>
  </si>
  <si>
    <t>Þjóðskrá 7. maí 2026</t>
  </si>
  <si>
    <t>Fjöldi íbúa eftir sveitarfélögum 1. maí 2026 (og samanburður við íbúatölur 1. desember 2019-2025)</t>
  </si>
  <si>
    <t>Fjöldi 
1. maí 2026</t>
  </si>
  <si>
    <t>Breyting 1. des. 2025
- 1. maí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</si>
</sst>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  <font>
      <sz val="16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1" fillId="0" borderId="0" xfId="0" quotePrefix="1" applyFont="1"/>
    <xf numFmtId="164" fontId="4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4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L77" tableBorderDxfId="45">
  <tableColumns count="12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44"/>
    <tableColumn id="9" xr3:uid="{090557DC-6C1E-4D16-BE66-909A9CA6422A}" name="Fjöldi _x000a_1. des. 2023" dataDxfId="43"/>
    <tableColumn id="10" xr3:uid="{C36E3786-3B2C-492A-9894-7885DEE0CAC3}" name="Fjöldi _x000a_1. des. 2024" dataDxfId="42"/>
    <tableColumn id="11" xr3:uid="{EB87AF90-E674-49E9-85F6-3F90A92F1F31}" name="Fjöldi _x000a_1. des. 2025" dataDxfId="41"/>
    <tableColumn id="13" xr3:uid="{91868154-3CF9-4627-AE5A-584D3B174334}" name="Fjöldi _x000a_1. maí 2026" dataDxfId="40"/>
    <tableColumn id="7" xr3:uid="{27BE3BA6-6E58-4F54-9C72-52B47DFE137B}" name="Breyting 1. des. 2025_x000a_- 1. maí 2026"/>
    <tableColumn id="8" xr3:uid="{F19698FF-35A5-4CE5-85CD-8E0E44CA5D1A}" name="í %" totalsRowFunction="sum" totalsRowDxfId="39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S97"/>
  <sheetViews>
    <sheetView tabSelected="1" zoomScale="70" zoomScaleNormal="70" workbookViewId="0">
      <pane xSplit="1" topLeftCell="B1" activePane="topRight" state="frozen"/>
      <selection pane="topRight" activeCell="N23" sqref="N23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10" width="18.85546875" style="13" customWidth="1"/>
    <col min="11" max="11" width="25.85546875" style="14" bestFit="1" customWidth="1"/>
    <col min="12" max="12" width="10.28515625" style="13" bestFit="1" customWidth="1"/>
    <col min="13" max="16384" width="9.140625" style="5"/>
  </cols>
  <sheetData>
    <row r="1" spans="1:19" x14ac:dyDescent="0.2">
      <c r="A1" s="1"/>
      <c r="C1" s="2"/>
      <c r="D1" s="2"/>
      <c r="E1" s="3"/>
      <c r="F1" s="3"/>
      <c r="G1" s="3"/>
      <c r="H1" s="3"/>
      <c r="I1" s="3"/>
      <c r="J1" s="3"/>
      <c r="K1" s="4"/>
      <c r="L1" s="3"/>
    </row>
    <row r="2" spans="1:19" ht="18" x14ac:dyDescent="0.25">
      <c r="B2" s="15" t="s">
        <v>84</v>
      </c>
      <c r="C2" s="2"/>
      <c r="D2" s="2"/>
      <c r="E2" s="3"/>
      <c r="F2" s="3"/>
      <c r="G2" s="3"/>
      <c r="H2" s="3"/>
      <c r="I2" s="3"/>
      <c r="J2" s="3"/>
      <c r="K2" s="4"/>
      <c r="L2" s="3"/>
    </row>
    <row r="3" spans="1:19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3"/>
      <c r="K3" s="4"/>
      <c r="L3" s="3"/>
    </row>
    <row r="4" spans="1:19" x14ac:dyDescent="0.2">
      <c r="A4" s="1"/>
      <c r="B4" s="1"/>
      <c r="C4" s="2"/>
      <c r="D4" s="2"/>
      <c r="E4" s="3"/>
      <c r="F4" s="3"/>
      <c r="G4" s="3"/>
      <c r="H4" s="3"/>
      <c r="I4" s="3"/>
      <c r="J4" s="3"/>
      <c r="K4" s="4"/>
      <c r="L4" s="3"/>
    </row>
    <row r="5" spans="1:19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82</v>
      </c>
      <c r="J5" s="29" t="s">
        <v>85</v>
      </c>
      <c r="K5" s="32" t="s">
        <v>86</v>
      </c>
      <c r="L5" s="32" t="s">
        <v>8</v>
      </c>
    </row>
    <row r="6" spans="1:19" ht="22.5" customHeight="1" x14ac:dyDescent="0.25">
      <c r="A6" s="7" t="s">
        <v>9</v>
      </c>
      <c r="B6" s="8"/>
      <c r="C6" s="9">
        <f t="shared" ref="C6:J6" si="0">SUM(C7:C13)</f>
        <v>233027</v>
      </c>
      <c r="D6" s="9">
        <f t="shared" si="0"/>
        <v>236363</v>
      </c>
      <c r="E6" s="9">
        <f t="shared" si="0"/>
        <v>240810</v>
      </c>
      <c r="F6" s="9">
        <f t="shared" si="0"/>
        <v>247123</v>
      </c>
      <c r="G6" s="9">
        <f t="shared" si="0"/>
        <v>253706</v>
      </c>
      <c r="H6" s="9">
        <f t="shared" si="0"/>
        <v>259526</v>
      </c>
      <c r="I6" s="9">
        <f t="shared" si="0"/>
        <v>262763</v>
      </c>
      <c r="J6" s="9">
        <f t="shared" si="0"/>
        <v>263906</v>
      </c>
      <c r="K6" s="10">
        <f>Table2[[#This Row],[Fjöldi 
1. maí 2026]]-Table2[[#This Row],[Fjöldi 
1. des. 2025]]</f>
        <v>1143</v>
      </c>
      <c r="L6" s="11">
        <f t="shared" ref="L6:L37" si="1">J6/I6-1</f>
        <v>4.3499275012082173E-3</v>
      </c>
    </row>
    <row r="7" spans="1:19" ht="15.75" x14ac:dyDescent="0.25">
      <c r="A7" s="36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147042</v>
      </c>
      <c r="J7" s="12">
        <v>147559</v>
      </c>
      <c r="K7" s="18">
        <f>Table2[[#This Row],[Fjöldi 
1. maí 2026]]-Table2[[#This Row],[Fjöldi 
1. des. 2025]]</f>
        <v>517</v>
      </c>
      <c r="L7" s="19">
        <f t="shared" si="1"/>
        <v>3.5160022306552907E-3</v>
      </c>
    </row>
    <row r="8" spans="1:19" ht="15.75" x14ac:dyDescent="0.25">
      <c r="A8" s="14">
        <v>1000</v>
      </c>
      <c r="B8" s="17" t="s">
        <v>12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41630</v>
      </c>
      <c r="J8" s="12">
        <v>41617</v>
      </c>
      <c r="K8" s="18">
        <f>Table2[[#This Row],[Fjöldi 
1. maí 2026]]-Table2[[#This Row],[Fjöldi 
1. des. 2025]]</f>
        <v>-13</v>
      </c>
      <c r="L8" s="11">
        <f t="shared" si="1"/>
        <v>-3.1227480182560718E-4</v>
      </c>
    </row>
    <row r="9" spans="1:19" ht="15.75" x14ac:dyDescent="0.25">
      <c r="A9" s="14">
        <v>1100</v>
      </c>
      <c r="B9" s="17" t="s">
        <v>13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4757</v>
      </c>
      <c r="J9" s="12">
        <v>4759</v>
      </c>
      <c r="K9" s="18">
        <f>Table2[[#This Row],[Fjöldi 
1. maí 2026]]-Table2[[#This Row],[Fjöldi 
1. des. 2025]]</f>
        <v>2</v>
      </c>
      <c r="L9" s="19">
        <f t="shared" si="1"/>
        <v>4.2043304603733844E-4</v>
      </c>
    </row>
    <row r="10" spans="1:19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21218</v>
      </c>
      <c r="J10" s="12">
        <v>21388</v>
      </c>
      <c r="K10" s="18">
        <f>Table2[[#This Row],[Fjöldi 
1. maí 2026]]-Table2[[#This Row],[Fjöldi 
1. des. 2025]]</f>
        <v>170</v>
      </c>
      <c r="L10" s="11">
        <f t="shared" si="1"/>
        <v>8.0120652276369775E-3</v>
      </c>
    </row>
    <row r="11" spans="1:19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33550</v>
      </c>
      <c r="J11" s="12">
        <v>33971</v>
      </c>
      <c r="K11" s="18">
        <f>Table2[[#This Row],[Fjöldi 
1. maí 2026]]-Table2[[#This Row],[Fjöldi 
1. des. 2025]]</f>
        <v>421</v>
      </c>
      <c r="L11" s="19">
        <f t="shared" si="1"/>
        <v>1.2548435171386041E-2</v>
      </c>
    </row>
    <row r="12" spans="1:19" ht="15.75" x14ac:dyDescent="0.25">
      <c r="A12" s="14">
        <v>1604</v>
      </c>
      <c r="B12" s="17" t="s">
        <v>16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14240</v>
      </c>
      <c r="J12" s="12">
        <v>14283</v>
      </c>
      <c r="K12" s="18">
        <f>Table2[[#This Row],[Fjöldi 
1. maí 2026]]-Table2[[#This Row],[Fjöldi 
1. des. 2025]]</f>
        <v>43</v>
      </c>
      <c r="L12" s="11">
        <f t="shared" si="1"/>
        <v>3.019662921348365E-3</v>
      </c>
    </row>
    <row r="13" spans="1:19" ht="15.75" x14ac:dyDescent="0.25">
      <c r="A13" s="14">
        <v>1606</v>
      </c>
      <c r="B13" s="17" t="s">
        <v>17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326</v>
      </c>
      <c r="J13" s="12">
        <v>329</v>
      </c>
      <c r="K13" s="18">
        <f>Table2[[#This Row],[Fjöldi 
1. maí 2026]]-Table2[[#This Row],[Fjöldi 
1. des. 2025]]</f>
        <v>3</v>
      </c>
      <c r="L13" s="19">
        <f t="shared" si="1"/>
        <v>9.2024539877300082E-3</v>
      </c>
    </row>
    <row r="14" spans="1:19" ht="18.75" customHeight="1" x14ac:dyDescent="0.25">
      <c r="A14" s="20" t="s">
        <v>18</v>
      </c>
      <c r="B14" s="21"/>
      <c r="C14" s="22">
        <f t="shared" ref="C14:J14" si="2">SUM(C15:C18)</f>
        <v>27825</v>
      </c>
      <c r="D14" s="22">
        <f t="shared" si="2"/>
        <v>28191</v>
      </c>
      <c r="E14" s="22">
        <f t="shared" si="2"/>
        <v>29052</v>
      </c>
      <c r="F14" s="22">
        <f t="shared" si="2"/>
        <v>30962</v>
      </c>
      <c r="G14" s="22">
        <f t="shared" si="2"/>
        <v>32613</v>
      </c>
      <c r="H14" s="22">
        <f t="shared" si="2"/>
        <v>31732</v>
      </c>
      <c r="I14" s="22">
        <f t="shared" si="2"/>
        <v>31866</v>
      </c>
      <c r="J14" s="22">
        <f t="shared" si="2"/>
        <v>31955</v>
      </c>
      <c r="K14" s="23">
        <f>Table2[[#This Row],[Fjöldi 
1. maí 2026]]-Table2[[#This Row],[Fjöldi 
1. des. 2025]]</f>
        <v>89</v>
      </c>
      <c r="L14" s="11">
        <f t="shared" si="1"/>
        <v>2.7929454591100189E-3</v>
      </c>
    </row>
    <row r="15" spans="1:19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24635</v>
      </c>
      <c r="J15" s="12">
        <v>24613</v>
      </c>
      <c r="K15" s="18">
        <f>Table2[[#This Row],[Fjöldi 
1. maí 2026]]-Table2[[#This Row],[Fjöldi 
1. des. 2025]]</f>
        <v>-22</v>
      </c>
      <c r="L15" s="19">
        <f t="shared" si="1"/>
        <v>-8.9303836005683035E-4</v>
      </c>
    </row>
    <row r="16" spans="1:19" ht="15.75" x14ac:dyDescent="0.25">
      <c r="A16" s="14">
        <v>2300</v>
      </c>
      <c r="B16" s="17" t="s">
        <v>20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1408</v>
      </c>
      <c r="I16" s="12">
        <v>892</v>
      </c>
      <c r="J16" s="12">
        <v>884</v>
      </c>
      <c r="K16" s="18">
        <f>Table2[[#This Row],[Fjöldi 
1. maí 2026]]-Table2[[#This Row],[Fjöldi 
1. des. 2025]]</f>
        <v>-8</v>
      </c>
      <c r="L16" s="11">
        <f t="shared" si="1"/>
        <v>-8.9686098654708779E-3</v>
      </c>
      <c r="S16" s="35"/>
    </row>
    <row r="17" spans="1:14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1956</v>
      </c>
      <c r="J17" s="12">
        <v>2015</v>
      </c>
      <c r="K17" s="18">
        <f>Table2[[#This Row],[Fjöldi 
1. maí 2026]]-Table2[[#This Row],[Fjöldi 
1. des. 2025]]</f>
        <v>59</v>
      </c>
      <c r="L17" s="19">
        <f t="shared" si="1"/>
        <v>3.0163599182004175E-2</v>
      </c>
    </row>
    <row r="18" spans="1:14" ht="15.75" x14ac:dyDescent="0.25">
      <c r="A18" s="14">
        <v>2510</v>
      </c>
      <c r="B18" s="17" t="s">
        <v>22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4218</v>
      </c>
      <c r="I18" s="12">
        <v>4383</v>
      </c>
      <c r="J18" s="12">
        <v>4443</v>
      </c>
      <c r="K18" s="18">
        <f>Table2[[#This Row],[Fjöldi 
1. maí 2026]]-Table2[[#This Row],[Fjöldi 
1. des. 2025]]</f>
        <v>60</v>
      </c>
      <c r="L18" s="11">
        <f t="shared" si="1"/>
        <v>1.3689253935660561E-2</v>
      </c>
    </row>
    <row r="19" spans="1:14" ht="19.5" customHeight="1" x14ac:dyDescent="0.25">
      <c r="A19" s="20" t="s">
        <v>23</v>
      </c>
      <c r="B19" s="21"/>
      <c r="C19" s="22">
        <f t="shared" ref="C19:J19" si="3">SUM(C20:C28)</f>
        <v>16666</v>
      </c>
      <c r="D19" s="22">
        <f t="shared" si="3"/>
        <v>18080</v>
      </c>
      <c r="E19" s="22">
        <f t="shared" si="3"/>
        <v>17028</v>
      </c>
      <c r="F19" s="22">
        <f t="shared" si="3"/>
        <v>17486</v>
      </c>
      <c r="G19" s="22">
        <f t="shared" si="3"/>
        <v>18041</v>
      </c>
      <c r="H19" s="22">
        <f t="shared" si="3"/>
        <v>18479</v>
      </c>
      <c r="I19" s="22">
        <f t="shared" si="3"/>
        <v>18583</v>
      </c>
      <c r="J19" s="22">
        <f t="shared" si="3"/>
        <v>18633</v>
      </c>
      <c r="K19" s="18">
        <f>Table2[[#This Row],[Fjöldi 
1. maí 2026]]-Table2[[#This Row],[Fjöldi 
1. des. 2025]]</f>
        <v>50</v>
      </c>
      <c r="L19" s="19">
        <f t="shared" si="1"/>
        <v>2.6906312220846829E-3</v>
      </c>
      <c r="N19" s="33"/>
    </row>
    <row r="20" spans="1:14" ht="15.75" x14ac:dyDescent="0.25">
      <c r="A20" s="14">
        <v>3000</v>
      </c>
      <c r="B20" s="17" t="s">
        <v>24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8583</v>
      </c>
      <c r="J20" s="12">
        <v>8608</v>
      </c>
      <c r="K20" s="18">
        <f>Table2[[#This Row],[Fjöldi 
1. maí 2026]]-Table2[[#This Row],[Fjöldi 
1. des. 2025]]</f>
        <v>25</v>
      </c>
      <c r="L20" s="11">
        <f t="shared" si="1"/>
        <v>2.9127344751251893E-3</v>
      </c>
    </row>
    <row r="21" spans="1:14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73</v>
      </c>
      <c r="J21" s="12">
        <v>67</v>
      </c>
      <c r="K21" s="18">
        <f>Table2[[#This Row],[Fjöldi 
1. maí 2026]]-Table2[[#This Row],[Fjöldi 
1. des. 2025]]</f>
        <v>-6</v>
      </c>
      <c r="L21" s="19">
        <f t="shared" si="1"/>
        <v>-8.2191780821917804E-2</v>
      </c>
    </row>
    <row r="22" spans="1:14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847</v>
      </c>
      <c r="J22" s="12">
        <v>829</v>
      </c>
      <c r="K22" s="18">
        <f>Table2[[#This Row],[Fjöldi 
1. maí 2026]]-Table2[[#This Row],[Fjöldi 
1. des. 2025]]</f>
        <v>-18</v>
      </c>
      <c r="L22" s="11">
        <f t="shared" si="1"/>
        <v>-2.1251475796930319E-2</v>
      </c>
    </row>
    <row r="23" spans="1:14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4300</v>
      </c>
      <c r="J23" s="12">
        <v>4304</v>
      </c>
      <c r="K23" s="18">
        <f>Table2[[#This Row],[Fjöldi 
1. maí 2026]]-Table2[[#This Row],[Fjöldi 
1. des. 2025]]</f>
        <v>4</v>
      </c>
      <c r="L23" s="19">
        <f t="shared" si="1"/>
        <v>9.3023255813950989E-4</v>
      </c>
    </row>
    <row r="24" spans="1:14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892</v>
      </c>
      <c r="J24" s="12">
        <v>898</v>
      </c>
      <c r="K24" s="18">
        <f>Table2[[#This Row],[Fjöldi 
1. maí 2026]]-Table2[[#This Row],[Fjöldi 
1. des. 2025]]</f>
        <v>6</v>
      </c>
      <c r="L24" s="11">
        <f t="shared" si="1"/>
        <v>6.7264573991030474E-3</v>
      </c>
    </row>
    <row r="25" spans="1:14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124</v>
      </c>
      <c r="J25" s="12">
        <v>122</v>
      </c>
      <c r="K25" s="18">
        <f>Table2[[#This Row],[Fjöldi 
1. maí 2026]]-Table2[[#This Row],[Fjöldi 
1. des. 2025]]</f>
        <v>-2</v>
      </c>
      <c r="L25" s="19">
        <f t="shared" si="1"/>
        <v>-1.6129032258064502E-2</v>
      </c>
    </row>
    <row r="26" spans="1:14" ht="15.75" x14ac:dyDescent="0.25">
      <c r="A26" s="14">
        <v>3714</v>
      </c>
      <c r="B26" s="17" t="s">
        <v>30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1748</v>
      </c>
      <c r="I26" s="12">
        <v>1751</v>
      </c>
      <c r="J26" s="12">
        <v>1770</v>
      </c>
      <c r="K26" s="18">
        <f>Table2[[#This Row],[Fjöldi 
1. maí 2026]]-Table2[[#This Row],[Fjöldi 
1. des. 2025]]</f>
        <v>19</v>
      </c>
      <c r="L26" s="11">
        <f t="shared" si="1"/>
        <v>1.0850942318675116E-2</v>
      </c>
    </row>
    <row r="27" spans="1:14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1342</v>
      </c>
      <c r="J27" s="12">
        <v>1360</v>
      </c>
      <c r="K27" s="18">
        <f>Table2[[#This Row],[Fjöldi 
1. maí 2026]]-Table2[[#This Row],[Fjöldi 
1. des. 2025]]</f>
        <v>18</v>
      </c>
      <c r="L27" s="19">
        <f t="shared" si="1"/>
        <v>1.3412816691505292E-2</v>
      </c>
    </row>
    <row r="28" spans="1:14" ht="15.75" x14ac:dyDescent="0.25">
      <c r="A28" s="14">
        <v>3811</v>
      </c>
      <c r="B28" s="17" t="s">
        <v>32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671</v>
      </c>
      <c r="J28" s="12">
        <v>675</v>
      </c>
      <c r="K28" s="18">
        <f>Table2[[#This Row],[Fjöldi 
1. maí 2026]]-Table2[[#This Row],[Fjöldi 
1. des. 2025]]</f>
        <v>4</v>
      </c>
      <c r="L28" s="11">
        <f t="shared" si="1"/>
        <v>5.9612518628913147E-3</v>
      </c>
    </row>
    <row r="29" spans="1:14" ht="21" customHeight="1" x14ac:dyDescent="0.25">
      <c r="A29" s="20" t="s">
        <v>33</v>
      </c>
      <c r="B29" s="24"/>
      <c r="C29" s="22">
        <f t="shared" ref="C29:J29" si="4">SUM(C30:C37)</f>
        <v>6866</v>
      </c>
      <c r="D29" s="22">
        <f t="shared" si="4"/>
        <v>6830</v>
      </c>
      <c r="E29" s="22">
        <f t="shared" si="4"/>
        <v>6949</v>
      </c>
      <c r="F29" s="22">
        <f t="shared" si="4"/>
        <v>7102</v>
      </c>
      <c r="G29" s="22">
        <f t="shared" si="4"/>
        <v>7217</v>
      </c>
      <c r="H29" s="22">
        <f t="shared" si="4"/>
        <v>7544</v>
      </c>
      <c r="I29" s="22">
        <f t="shared" si="4"/>
        <v>7703</v>
      </c>
      <c r="J29" s="22">
        <f t="shared" si="4"/>
        <v>7721</v>
      </c>
      <c r="K29" s="18">
        <f>Table2[[#This Row],[Fjöldi 
1. maí 2026]]-Table2[[#This Row],[Fjöldi 
1. des. 2025]]</f>
        <v>18</v>
      </c>
      <c r="L29" s="19">
        <f t="shared" si="1"/>
        <v>2.3367519148382865E-3</v>
      </c>
      <c r="N29" s="33"/>
    </row>
    <row r="30" spans="1:14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1038</v>
      </c>
      <c r="J30" s="12">
        <v>1008</v>
      </c>
      <c r="K30" s="18">
        <f>Table2[[#This Row],[Fjöldi 
1. maí 2026]]-Table2[[#This Row],[Fjöldi 
1. des. 2025]]</f>
        <v>-30</v>
      </c>
      <c r="L30" s="11">
        <f t="shared" si="1"/>
        <v>-2.8901734104046284E-2</v>
      </c>
    </row>
    <row r="31" spans="1:14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4126</v>
      </c>
      <c r="J31" s="12">
        <v>4155</v>
      </c>
      <c r="K31" s="18">
        <f>Table2[[#This Row],[Fjöldi 
1. maí 2026]]-Table2[[#This Row],[Fjöldi 
1. des. 2025]]</f>
        <v>29</v>
      </c>
      <c r="L31" s="19">
        <f t="shared" si="1"/>
        <v>7.0285991274843251E-3</v>
      </c>
    </row>
    <row r="32" spans="1:14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256</v>
      </c>
      <c r="J32" s="12">
        <v>255</v>
      </c>
      <c r="K32" s="18">
        <f>Table2[[#This Row],[Fjöldi 
1. maí 2026]]-Table2[[#This Row],[Fjöldi 
1. des. 2025]]</f>
        <v>-1</v>
      </c>
      <c r="L32" s="11">
        <f t="shared" si="1"/>
        <v>-3.90625E-3</v>
      </c>
    </row>
    <row r="33" spans="1:14" ht="15.75" x14ac:dyDescent="0.25">
      <c r="A33" s="14">
        <v>4607</v>
      </c>
      <c r="B33" s="17" t="s">
        <v>37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1438</v>
      </c>
      <c r="J33" s="12">
        <v>1437</v>
      </c>
      <c r="K33" s="18">
        <f>Table2[[#This Row],[Fjöldi 
1. maí 2026]]-Table2[[#This Row],[Fjöldi 
1. des. 2025]]</f>
        <v>-1</v>
      </c>
      <c r="L33" s="19">
        <f t="shared" si="1"/>
        <v>-6.9541029207231819E-4</v>
      </c>
    </row>
    <row r="34" spans="1:14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226</v>
      </c>
      <c r="J34" s="12">
        <v>238</v>
      </c>
      <c r="K34" s="18">
        <f>Table2[[#This Row],[Fjöldi 
1. maí 2026]]-Table2[[#This Row],[Fjöldi 
1. des. 2025]]</f>
        <v>12</v>
      </c>
      <c r="L34" s="11">
        <f t="shared" si="1"/>
        <v>5.3097345132743445E-2</v>
      </c>
    </row>
    <row r="35" spans="1:14" ht="15.75" x14ac:dyDescent="0.25">
      <c r="A35" s="14">
        <v>4901</v>
      </c>
      <c r="B35" s="17" t="s">
        <v>39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61</v>
      </c>
      <c r="J35" s="12">
        <v>63</v>
      </c>
      <c r="K35" s="18">
        <f>Table2[[#This Row],[Fjöldi 
1. maí 2026]]-Table2[[#This Row],[Fjöldi 
1. des. 2025]]</f>
        <v>2</v>
      </c>
      <c r="L35" s="19">
        <f t="shared" si="1"/>
        <v>3.2786885245901676E-2</v>
      </c>
    </row>
    <row r="36" spans="1:14" ht="15.75" x14ac:dyDescent="0.25">
      <c r="A36" s="14">
        <v>4902</v>
      </c>
      <c r="B36" s="17" t="s">
        <v>40</v>
      </c>
      <c r="C36" s="12">
        <v>109</v>
      </c>
      <c r="D36" s="12">
        <v>110</v>
      </c>
      <c r="E36" s="12">
        <v>108</v>
      </c>
      <c r="F36" s="12">
        <v>113</v>
      </c>
      <c r="G36" s="12">
        <v>107</v>
      </c>
      <c r="H36" s="12">
        <v>118</v>
      </c>
      <c r="I36" s="12">
        <v>122</v>
      </c>
      <c r="J36" s="12">
        <v>122</v>
      </c>
      <c r="K36" s="18">
        <f>Table2[[#This Row],[Fjöldi 
1. maí 2026]]-Table2[[#This Row],[Fjöldi 
1. des. 2025]]</f>
        <v>0</v>
      </c>
      <c r="L36" s="11">
        <f t="shared" si="1"/>
        <v>0</v>
      </c>
    </row>
    <row r="37" spans="1:14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436</v>
      </c>
      <c r="J37" s="12">
        <v>443</v>
      </c>
      <c r="K37" s="18">
        <f>Table2[[#This Row],[Fjöldi 
1. maí 2026]]-Table2[[#This Row],[Fjöldi 
1. des. 2025]]</f>
        <v>7</v>
      </c>
      <c r="L37" s="19">
        <f t="shared" si="1"/>
        <v>1.6055045871559592E-2</v>
      </c>
    </row>
    <row r="38" spans="1:14" ht="21.75" customHeight="1" x14ac:dyDescent="0.25">
      <c r="A38" s="20" t="s">
        <v>42</v>
      </c>
      <c r="B38" s="24"/>
      <c r="C38" s="22">
        <f t="shared" ref="C38:J38" si="5">SUM(C39:C42)</f>
        <v>7237</v>
      </c>
      <c r="D38" s="22">
        <f t="shared" si="5"/>
        <v>7320</v>
      </c>
      <c r="E38" s="22">
        <f t="shared" si="5"/>
        <v>7334</v>
      </c>
      <c r="F38" s="22">
        <f t="shared" si="5"/>
        <v>7357</v>
      </c>
      <c r="G38" s="22">
        <f t="shared" si="5"/>
        <v>7415</v>
      </c>
      <c r="H38" s="22">
        <f t="shared" si="5"/>
        <v>7557</v>
      </c>
      <c r="I38" s="22">
        <f t="shared" si="5"/>
        <v>7615</v>
      </c>
      <c r="J38" s="22">
        <f t="shared" si="5"/>
        <v>7588</v>
      </c>
      <c r="K38" s="18">
        <f>Table2[[#This Row],[Fjöldi 
1. maí 2026]]-Table2[[#This Row],[Fjöldi 
1. des. 2025]]</f>
        <v>-27</v>
      </c>
      <c r="L38" s="11">
        <f t="shared" ref="L38:L69" si="6">J38/I38-1</f>
        <v>-3.5456336178595338E-3</v>
      </c>
      <c r="N38" s="33"/>
    </row>
    <row r="39" spans="1:14" ht="15.75" x14ac:dyDescent="0.25">
      <c r="A39" s="14">
        <v>5508</v>
      </c>
      <c r="B39" s="17" t="s">
        <v>43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1260</v>
      </c>
      <c r="J39" s="12">
        <v>1255</v>
      </c>
      <c r="K39" s="18">
        <f>Table2[[#This Row],[Fjöldi 
1. maí 2026]]-Table2[[#This Row],[Fjöldi 
1. des. 2025]]</f>
        <v>-5</v>
      </c>
      <c r="L39" s="19">
        <f t="shared" si="6"/>
        <v>-3.9682539682539542E-3</v>
      </c>
    </row>
    <row r="40" spans="1:14" ht="15.75" x14ac:dyDescent="0.25">
      <c r="A40" s="14">
        <v>5609</v>
      </c>
      <c r="B40" s="17" t="s">
        <v>44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466</v>
      </c>
      <c r="J40" s="12">
        <v>461</v>
      </c>
      <c r="K40" s="18">
        <f>Table2[[#This Row],[Fjöldi 
1. maí 2026]]-Table2[[#This Row],[Fjöldi 
1. des. 2025]]</f>
        <v>-5</v>
      </c>
      <c r="L40" s="11">
        <f t="shared" si="6"/>
        <v>-1.0729613733905574E-2</v>
      </c>
    </row>
    <row r="41" spans="1:14" ht="15.75" x14ac:dyDescent="0.25">
      <c r="A41" s="14">
        <v>5613</v>
      </c>
      <c r="B41" s="17" t="s">
        <v>45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1382</v>
      </c>
      <c r="J41" s="12">
        <v>1377</v>
      </c>
      <c r="K41" s="18">
        <f>Table2[[#This Row],[Fjöldi 
1. maí 2026]]-Table2[[#This Row],[Fjöldi 
1. des. 2025]]</f>
        <v>-5</v>
      </c>
      <c r="L41" s="19">
        <f t="shared" si="6"/>
        <v>-3.6179450072358899E-3</v>
      </c>
    </row>
    <row r="42" spans="1:14" ht="15.75" x14ac:dyDescent="0.25">
      <c r="A42" s="14">
        <v>5716</v>
      </c>
      <c r="B42" s="17" t="s">
        <v>46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4507</v>
      </c>
      <c r="J42" s="12">
        <v>4495</v>
      </c>
      <c r="K42" s="18">
        <f>Table2[[#This Row],[Fjöldi 
1. maí 2026]]-Table2[[#This Row],[Fjöldi 
1. des. 2025]]</f>
        <v>-12</v>
      </c>
      <c r="L42" s="11">
        <f t="shared" si="6"/>
        <v>-2.6625249611714752E-3</v>
      </c>
    </row>
    <row r="43" spans="1:14" ht="24" customHeight="1" x14ac:dyDescent="0.25">
      <c r="A43" s="20" t="s">
        <v>47</v>
      </c>
      <c r="B43" s="24"/>
      <c r="C43" s="22">
        <f t="shared" ref="C43:J43" si="7">SUM(C44:C54)</f>
        <v>30596</v>
      </c>
      <c r="D43" s="22">
        <f t="shared" si="7"/>
        <v>30632</v>
      </c>
      <c r="E43" s="22">
        <f t="shared" si="7"/>
        <v>31118</v>
      </c>
      <c r="F43" s="22">
        <f t="shared" si="7"/>
        <v>31789</v>
      </c>
      <c r="G43" s="22">
        <f t="shared" si="7"/>
        <v>32339</v>
      </c>
      <c r="H43" s="22">
        <f t="shared" si="7"/>
        <v>32771</v>
      </c>
      <c r="I43" s="22">
        <f t="shared" si="7"/>
        <v>33089</v>
      </c>
      <c r="J43" s="22">
        <f t="shared" si="7"/>
        <v>33151</v>
      </c>
      <c r="K43" s="18">
        <f>Table2[[#This Row],[Fjöldi 
1. maí 2026]]-Table2[[#This Row],[Fjöldi 
1. des. 2025]]</f>
        <v>62</v>
      </c>
      <c r="L43" s="19">
        <f t="shared" si="6"/>
        <v>1.8737344736921013E-3</v>
      </c>
      <c r="N43" s="33"/>
    </row>
    <row r="44" spans="1:14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20608</v>
      </c>
      <c r="J44" s="12">
        <v>20680</v>
      </c>
      <c r="K44" s="18">
        <f>Table2[[#This Row],[Fjöldi 
1. maí 2026]]-Table2[[#This Row],[Fjöldi 
1. des. 2025]]</f>
        <v>72</v>
      </c>
      <c r="L44" s="11">
        <f t="shared" si="6"/>
        <v>3.4937888198758316E-3</v>
      </c>
    </row>
    <row r="45" spans="1:14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3177</v>
      </c>
      <c r="J45" s="12">
        <v>3127</v>
      </c>
      <c r="K45" s="18">
        <f>Table2[[#This Row],[Fjöldi 
1. maí 2026]]-Table2[[#This Row],[Fjöldi 
1. des. 2025]]</f>
        <v>-50</v>
      </c>
      <c r="L45" s="19">
        <f t="shared" si="6"/>
        <v>-1.5738117721120548E-2</v>
      </c>
    </row>
    <row r="46" spans="1:14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2017</v>
      </c>
      <c r="J46" s="12">
        <v>2014</v>
      </c>
      <c r="K46" s="18">
        <f>Table2[[#This Row],[Fjöldi 
1. maí 2026]]-Table2[[#This Row],[Fjöldi 
1. des. 2025]]</f>
        <v>-3</v>
      </c>
      <c r="L46" s="11">
        <f t="shared" si="6"/>
        <v>-1.4873574615765772E-3</v>
      </c>
    </row>
    <row r="47" spans="1:14" ht="15.75" x14ac:dyDescent="0.25">
      <c r="A47" s="14">
        <v>6400</v>
      </c>
      <c r="B47" s="17" t="s">
        <v>51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1969</v>
      </c>
      <c r="J47" s="12">
        <v>1979</v>
      </c>
      <c r="K47" s="18">
        <f>Table2[[#This Row],[Fjöldi 
1. maí 2026]]-Table2[[#This Row],[Fjöldi 
1. des. 2025]]</f>
        <v>10</v>
      </c>
      <c r="L47" s="19">
        <f t="shared" si="6"/>
        <v>5.0787201625190903E-3</v>
      </c>
    </row>
    <row r="48" spans="1:14" ht="15.75" x14ac:dyDescent="0.25">
      <c r="A48" s="14">
        <v>6513</v>
      </c>
      <c r="B48" s="17" t="s">
        <v>52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1233</v>
      </c>
      <c r="J48" s="12">
        <v>1255</v>
      </c>
      <c r="K48" s="18">
        <f>Table2[[#This Row],[Fjöldi 
1. maí 2026]]-Table2[[#This Row],[Fjöldi 
1. des. 2025]]</f>
        <v>22</v>
      </c>
      <c r="L48" s="11">
        <f t="shared" si="6"/>
        <v>1.7842660178426506E-2</v>
      </c>
    </row>
    <row r="49" spans="1:14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950</v>
      </c>
      <c r="J49" s="12">
        <v>971</v>
      </c>
      <c r="K49" s="18">
        <f>Table2[[#This Row],[Fjöldi 
1. maí 2026]]-Table2[[#This Row],[Fjöldi 
1. des. 2025]]</f>
        <v>21</v>
      </c>
      <c r="L49" s="19">
        <f t="shared" si="6"/>
        <v>2.2105263157894628E-2</v>
      </c>
    </row>
    <row r="50" spans="1:14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521</v>
      </c>
      <c r="J50" s="12">
        <v>520</v>
      </c>
      <c r="K50" s="18">
        <f>Table2[[#This Row],[Fjöldi 
1. maí 2026]]-Table2[[#This Row],[Fjöldi 
1. des. 2025]]</f>
        <v>-1</v>
      </c>
      <c r="L50" s="11">
        <f t="shared" si="6"/>
        <v>-1.9193857965451588E-3</v>
      </c>
    </row>
    <row r="51" spans="1:14" ht="15.75" x14ac:dyDescent="0.25">
      <c r="A51" s="14">
        <v>6602</v>
      </c>
      <c r="B51" s="17" t="s">
        <v>55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381</v>
      </c>
      <c r="J51" s="12">
        <v>390</v>
      </c>
      <c r="K51" s="18">
        <f>Table2[[#This Row],[Fjöldi 
1. maí 2026]]-Table2[[#This Row],[Fjöldi 
1. des. 2025]]</f>
        <v>9</v>
      </c>
      <c r="L51" s="19">
        <f t="shared" si="6"/>
        <v>2.3622047244094446E-2</v>
      </c>
    </row>
    <row r="52" spans="1:14" ht="15.75" x14ac:dyDescent="0.25">
      <c r="A52" s="14">
        <v>6611</v>
      </c>
      <c r="B52" s="17" t="s">
        <v>56</v>
      </c>
      <c r="C52" s="12">
        <v>54</v>
      </c>
      <c r="D52" s="12">
        <v>56</v>
      </c>
      <c r="E52" s="12">
        <v>61</v>
      </c>
      <c r="F52" s="12">
        <v>61</v>
      </c>
      <c r="G52" s="12">
        <v>57</v>
      </c>
      <c r="H52" s="12">
        <v>55</v>
      </c>
      <c r="I52" s="12">
        <v>56</v>
      </c>
      <c r="J52" s="12">
        <v>55</v>
      </c>
      <c r="K52" s="18">
        <f>Table2[[#This Row],[Fjöldi 
1. maí 2026]]-Table2[[#This Row],[Fjöldi 
1. des. 2025]]</f>
        <v>-1</v>
      </c>
      <c r="L52" s="11">
        <f t="shared" si="6"/>
        <v>-1.7857142857142905E-2</v>
      </c>
    </row>
    <row r="53" spans="1:14" ht="15.75" x14ac:dyDescent="0.25">
      <c r="A53" s="14">
        <v>6613</v>
      </c>
      <c r="B53" s="17" t="s">
        <v>57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1586</v>
      </c>
      <c r="J53" s="12">
        <v>1575</v>
      </c>
      <c r="K53" s="18">
        <f>Table2[[#This Row],[Fjöldi 
1. maí 2026]]-Table2[[#This Row],[Fjöldi 
1. des. 2025]]</f>
        <v>-11</v>
      </c>
      <c r="L53" s="19">
        <f t="shared" si="6"/>
        <v>-6.9356872635560896E-3</v>
      </c>
    </row>
    <row r="54" spans="1:14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591</v>
      </c>
      <c r="J54" s="12">
        <v>585</v>
      </c>
      <c r="K54" s="18">
        <f>Table2[[#This Row],[Fjöldi 
1. maí 2026]]-Table2[[#This Row],[Fjöldi 
1. des. 2025]]</f>
        <v>-6</v>
      </c>
      <c r="L54" s="11">
        <f t="shared" si="6"/>
        <v>-1.0152284263959421E-2</v>
      </c>
    </row>
    <row r="55" spans="1:14" ht="19.5" customHeight="1" x14ac:dyDescent="0.25">
      <c r="A55" s="20" t="s">
        <v>59</v>
      </c>
      <c r="B55" s="24"/>
      <c r="C55" s="22">
        <f t="shared" ref="C55:J55" si="8">SUM(C56:C59)</f>
        <v>10740</v>
      </c>
      <c r="D55" s="22">
        <f t="shared" si="8"/>
        <v>10849</v>
      </c>
      <c r="E55" s="22">
        <f t="shared" si="8"/>
        <v>11014</v>
      </c>
      <c r="F55" s="22">
        <f t="shared" si="8"/>
        <v>11232</v>
      </c>
      <c r="G55" s="22">
        <f t="shared" si="8"/>
        <v>11502</v>
      </c>
      <c r="H55" s="22">
        <f t="shared" si="8"/>
        <v>11639</v>
      </c>
      <c r="I55" s="22">
        <f t="shared" si="8"/>
        <v>11657</v>
      </c>
      <c r="J55" s="22">
        <f t="shared" si="8"/>
        <v>11680</v>
      </c>
      <c r="K55" s="18">
        <f>Table2[[#This Row],[Fjöldi 
1. maí 2026]]-Table2[[#This Row],[Fjöldi 
1. des. 2025]]</f>
        <v>23</v>
      </c>
      <c r="L55" s="19">
        <f t="shared" si="6"/>
        <v>1.9730633953847221E-3</v>
      </c>
      <c r="N55" s="33"/>
    </row>
    <row r="56" spans="1:14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5457</v>
      </c>
      <c r="J56" s="12">
        <v>5473</v>
      </c>
      <c r="K56" s="18">
        <f>Table2[[#This Row],[Fjöldi 
1. maí 2026]]-Table2[[#This Row],[Fjöldi 
1. des. 2025]]</f>
        <v>16</v>
      </c>
      <c r="L56" s="11">
        <f t="shared" si="6"/>
        <v>2.9320139270661016E-3</v>
      </c>
    </row>
    <row r="57" spans="1:14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5428</v>
      </c>
      <c r="J57" s="12">
        <v>5439</v>
      </c>
      <c r="K57" s="18">
        <f>Table2[[#This Row],[Fjöldi 
1. maí 2026]]-Table2[[#This Row],[Fjöldi 
1. des. 2025]]</f>
        <v>11</v>
      </c>
      <c r="L57" s="19">
        <f t="shared" si="6"/>
        <v>2.0265291083272352E-3</v>
      </c>
    </row>
    <row r="58" spans="1:14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654</v>
      </c>
      <c r="J58" s="12">
        <v>644</v>
      </c>
      <c r="K58" s="18">
        <f>Table2[[#This Row],[Fjöldi 
1. maí 2026]]-Table2[[#This Row],[Fjöldi 
1. des. 2025]]</f>
        <v>-10</v>
      </c>
      <c r="L58" s="11">
        <f t="shared" si="6"/>
        <v>-1.5290519877675823E-2</v>
      </c>
    </row>
    <row r="59" spans="1:14" ht="15.75" x14ac:dyDescent="0.25">
      <c r="A59" s="14">
        <v>7505</v>
      </c>
      <c r="B59" s="17" t="s">
        <v>63</v>
      </c>
      <c r="C59" s="12">
        <v>86</v>
      </c>
      <c r="D59" s="12">
        <v>98</v>
      </c>
      <c r="E59" s="12">
        <v>100</v>
      </c>
      <c r="F59" s="12">
        <v>96</v>
      </c>
      <c r="G59" s="12">
        <v>103</v>
      </c>
      <c r="H59" s="12">
        <v>100</v>
      </c>
      <c r="I59" s="12">
        <v>118</v>
      </c>
      <c r="J59" s="12">
        <v>124</v>
      </c>
      <c r="K59" s="18">
        <f>Table2[[#This Row],[Fjöldi 
1. maí 2026]]-Table2[[#This Row],[Fjöldi 
1. des. 2025]]</f>
        <v>6</v>
      </c>
      <c r="L59" s="19">
        <f t="shared" si="6"/>
        <v>5.0847457627118731E-2</v>
      </c>
    </row>
    <row r="60" spans="1:14" ht="20.25" customHeight="1" x14ac:dyDescent="0.35">
      <c r="A60" s="20" t="s">
        <v>64</v>
      </c>
      <c r="B60" s="21"/>
      <c r="C60" s="22">
        <f t="shared" ref="C60:J60" si="9">SUM(C61:C75)</f>
        <v>30829</v>
      </c>
      <c r="D60" s="22">
        <f t="shared" si="9"/>
        <v>31358</v>
      </c>
      <c r="E60" s="22">
        <f t="shared" si="9"/>
        <v>32380</v>
      </c>
      <c r="F60" s="22">
        <f t="shared" si="9"/>
        <v>33763</v>
      </c>
      <c r="G60" s="22">
        <f t="shared" si="9"/>
        <v>35457</v>
      </c>
      <c r="H60" s="22">
        <f t="shared" si="9"/>
        <v>36798</v>
      </c>
      <c r="I60" s="22">
        <f t="shared" si="9"/>
        <v>38119</v>
      </c>
      <c r="J60" s="22">
        <f t="shared" si="9"/>
        <v>38533</v>
      </c>
      <c r="K60" s="18">
        <f>Table2[[#This Row],[Fjöldi 
1. maí 2026]]-Table2[[#This Row],[Fjöldi 
1. des. 2025]]</f>
        <v>414</v>
      </c>
      <c r="L60" s="11">
        <f t="shared" si="6"/>
        <v>1.086072562239293E-2</v>
      </c>
      <c r="N60" s="37"/>
    </row>
    <row r="61" spans="1:14" ht="15.75" x14ac:dyDescent="0.25">
      <c r="A61" s="14">
        <v>8000</v>
      </c>
      <c r="B61" s="17" t="s">
        <v>65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4770</v>
      </c>
      <c r="J61" s="12">
        <v>4770</v>
      </c>
      <c r="K61" s="18">
        <f>Table2[[#This Row],[Fjöldi 
1. maí 2026]]-Table2[[#This Row],[Fjöldi 
1. des. 2025]]</f>
        <v>0</v>
      </c>
      <c r="L61" s="19">
        <f t="shared" si="6"/>
        <v>0</v>
      </c>
    </row>
    <row r="62" spans="1:14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12907</v>
      </c>
      <c r="J62" s="12">
        <v>13019</v>
      </c>
      <c r="K62" s="18">
        <f>Table2[[#This Row],[Fjöldi 
1. maí 2026]]-Table2[[#This Row],[Fjöldi 
1. des. 2025]]</f>
        <v>112</v>
      </c>
      <c r="L62" s="11">
        <f t="shared" si="6"/>
        <v>8.6774618424110272E-3</v>
      </c>
    </row>
    <row r="63" spans="1:14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2804</v>
      </c>
      <c r="J63" s="12">
        <v>2852</v>
      </c>
      <c r="K63" s="18">
        <f>Table2[[#This Row],[Fjöldi 
1. maí 2026]]-Table2[[#This Row],[Fjöldi 
1. des. 2025]]</f>
        <v>48</v>
      </c>
      <c r="L63" s="19">
        <f t="shared" si="6"/>
        <v>1.7118402282453538E-2</v>
      </c>
    </row>
    <row r="64" spans="1:14" ht="15.75" x14ac:dyDescent="0.25">
      <c r="A64" s="14">
        <v>8508</v>
      </c>
      <c r="B64" s="17" t="s">
        <v>68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1125</v>
      </c>
      <c r="J64" s="12">
        <v>1170</v>
      </c>
      <c r="K64" s="18">
        <f>Table2[[#This Row],[Fjöldi 
1. maí 2026]]-Table2[[#This Row],[Fjöldi 
1. des. 2025]]</f>
        <v>45</v>
      </c>
      <c r="L64" s="11">
        <f t="shared" si="6"/>
        <v>4.0000000000000036E-2</v>
      </c>
    </row>
    <row r="65" spans="1:12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741</v>
      </c>
      <c r="J65" s="12">
        <v>741</v>
      </c>
      <c r="K65" s="18">
        <f>Table2[[#This Row],[Fjöldi 
1. maí 2026]]-Table2[[#This Row],[Fjöldi 
1. des. 2025]]</f>
        <v>0</v>
      </c>
      <c r="L65" s="19">
        <f t="shared" si="6"/>
        <v>0</v>
      </c>
    </row>
    <row r="66" spans="1:12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337</v>
      </c>
      <c r="J66" s="12">
        <v>345</v>
      </c>
      <c r="K66" s="18">
        <f>Table2[[#This Row],[Fjöldi 
1. maí 2026]]-Table2[[#This Row],[Fjöldi 
1. des. 2025]]</f>
        <v>8</v>
      </c>
      <c r="L66" s="11">
        <f t="shared" si="6"/>
        <v>2.3738872403560762E-2</v>
      </c>
    </row>
    <row r="67" spans="1:12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2255</v>
      </c>
      <c r="J67" s="12">
        <v>2281</v>
      </c>
      <c r="K67" s="18">
        <f>Table2[[#This Row],[Fjöldi 
1. maí 2026]]-Table2[[#This Row],[Fjöldi 
1. des. 2025]]</f>
        <v>26</v>
      </c>
      <c r="L67" s="19">
        <f t="shared" si="6"/>
        <v>1.1529933481152943E-2</v>
      </c>
    </row>
    <row r="68" spans="1:12" ht="15.75" x14ac:dyDescent="0.25">
      <c r="A68" s="14">
        <v>8614</v>
      </c>
      <c r="B68" s="17" t="s">
        <v>72</v>
      </c>
      <c r="C68" s="12">
        <v>1684</v>
      </c>
      <c r="D68" s="12">
        <v>1744</v>
      </c>
      <c r="E68" s="12">
        <v>1806</v>
      </c>
      <c r="F68" s="12">
        <v>1865</v>
      </c>
      <c r="G68" s="12">
        <v>1939</v>
      </c>
      <c r="H68" s="12">
        <v>2027</v>
      </c>
      <c r="I68" s="12">
        <v>2048</v>
      </c>
      <c r="J68" s="12">
        <v>2083</v>
      </c>
      <c r="K68" s="18">
        <f>Table2[[#This Row],[Fjöldi 
1. maí 2026]]-Table2[[#This Row],[Fjöldi 
1. des. 2025]]</f>
        <v>35</v>
      </c>
      <c r="L68" s="11">
        <f t="shared" si="6"/>
        <v>1.708984375E-2</v>
      </c>
    </row>
    <row r="69" spans="1:12" ht="15.75" x14ac:dyDescent="0.25">
      <c r="A69" s="14">
        <v>8710</v>
      </c>
      <c r="B69" s="17" t="s">
        <v>73</v>
      </c>
      <c r="C69" s="12">
        <v>817</v>
      </c>
      <c r="D69" s="12">
        <v>823</v>
      </c>
      <c r="E69" s="12">
        <v>828</v>
      </c>
      <c r="F69" s="12">
        <v>880</v>
      </c>
      <c r="G69" s="12">
        <v>902</v>
      </c>
      <c r="H69" s="12">
        <v>957</v>
      </c>
      <c r="I69" s="12">
        <v>980</v>
      </c>
      <c r="J69" s="12">
        <v>980</v>
      </c>
      <c r="K69" s="18">
        <f>Table2[[#This Row],[Fjöldi 
1. maí 2026]]-Table2[[#This Row],[Fjöldi 
1. des. 2025]]</f>
        <v>0</v>
      </c>
      <c r="L69" s="19">
        <f t="shared" si="6"/>
        <v>0</v>
      </c>
    </row>
    <row r="70" spans="1:12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3430</v>
      </c>
      <c r="J70" s="12">
        <v>3461</v>
      </c>
      <c r="K70" s="18">
        <f>Table2[[#This Row],[Fjöldi 
1. maí 2026]]-Table2[[#This Row],[Fjöldi 
1. des. 2025]]</f>
        <v>31</v>
      </c>
      <c r="L70" s="11">
        <f t="shared" ref="L70:L75" si="10">J70/I70-1</f>
        <v>9.0379008746355183E-3</v>
      </c>
    </row>
    <row r="71" spans="1:12" ht="15.75" x14ac:dyDescent="0.25">
      <c r="A71" s="14">
        <v>8717</v>
      </c>
      <c r="B71" s="17" t="s">
        <v>75</v>
      </c>
      <c r="C71" s="12">
        <v>2273</v>
      </c>
      <c r="D71" s="12">
        <v>2323</v>
      </c>
      <c r="E71" s="12">
        <v>2465</v>
      </c>
      <c r="F71" s="12">
        <v>2575</v>
      </c>
      <c r="G71" s="12">
        <v>2756</v>
      </c>
      <c r="H71" s="12">
        <v>2901</v>
      </c>
      <c r="I71" s="12">
        <v>3026</v>
      </c>
      <c r="J71" s="12">
        <v>3073</v>
      </c>
      <c r="K71" s="18">
        <f>Table2[[#This Row],[Fjöldi 
1. maí 2026]]-Table2[[#This Row],[Fjöldi 
1. des. 2025]]</f>
        <v>47</v>
      </c>
      <c r="L71" s="19">
        <f t="shared" si="10"/>
        <v>1.553205551883674E-2</v>
      </c>
    </row>
    <row r="72" spans="1:12" ht="15.75" x14ac:dyDescent="0.25">
      <c r="A72" s="14">
        <v>8719</v>
      </c>
      <c r="B72" s="17" t="s">
        <v>76</v>
      </c>
      <c r="C72" s="12">
        <v>494</v>
      </c>
      <c r="D72" s="12">
        <v>497</v>
      </c>
      <c r="E72" s="12">
        <v>530</v>
      </c>
      <c r="F72" s="12">
        <v>533</v>
      </c>
      <c r="G72" s="12">
        <v>580</v>
      </c>
      <c r="H72" s="12">
        <v>611</v>
      </c>
      <c r="I72" s="12">
        <v>702</v>
      </c>
      <c r="J72" s="12">
        <v>746</v>
      </c>
      <c r="K72" s="18">
        <f>Table2[[#This Row],[Fjöldi 
1. maí 2026]]-Table2[[#This Row],[Fjöldi 
1. des. 2025]]</f>
        <v>44</v>
      </c>
      <c r="L72" s="11">
        <f t="shared" si="10"/>
        <v>6.2678062678062751E-2</v>
      </c>
    </row>
    <row r="73" spans="1:12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671</v>
      </c>
      <c r="J73" s="12">
        <v>687</v>
      </c>
      <c r="K73" s="18">
        <f>Table2[[#This Row],[Fjöldi 
1. maí 2026]]-Table2[[#This Row],[Fjöldi 
1. des. 2025]]</f>
        <v>16</v>
      </c>
      <c r="L73" s="19">
        <f t="shared" si="10"/>
        <v>2.3845007451564815E-2</v>
      </c>
    </row>
    <row r="74" spans="1:12" ht="15.75" x14ac:dyDescent="0.25">
      <c r="A74" s="14">
        <v>8721</v>
      </c>
      <c r="B74" s="17" t="s">
        <v>78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1568</v>
      </c>
      <c r="J74" s="12">
        <v>1563</v>
      </c>
      <c r="K74" s="18">
        <f>Table2[[#This Row],[Fjöldi 
1. maí 2026]]-Table2[[#This Row],[Fjöldi 
1. des. 2025]]</f>
        <v>-5</v>
      </c>
      <c r="L74" s="11">
        <f t="shared" si="10"/>
        <v>-3.1887755102041337E-3</v>
      </c>
    </row>
    <row r="75" spans="1:12" ht="15.75" x14ac:dyDescent="0.25">
      <c r="A75" s="14">
        <v>8722</v>
      </c>
      <c r="B75" s="17" t="s">
        <v>79</v>
      </c>
      <c r="C75" s="12">
        <v>689</v>
      </c>
      <c r="D75" s="12">
        <v>697</v>
      </c>
      <c r="E75" s="12">
        <v>697</v>
      </c>
      <c r="F75" s="12">
        <v>715</v>
      </c>
      <c r="G75" s="12">
        <v>722</v>
      </c>
      <c r="H75" s="12">
        <v>739</v>
      </c>
      <c r="I75" s="12">
        <v>755</v>
      </c>
      <c r="J75" s="12">
        <v>762</v>
      </c>
      <c r="K75" s="18">
        <f>Table2[[#This Row],[Fjöldi 
1. maí 2026]]-Table2[[#This Row],[Fjöldi 
1. des. 2025]]</f>
        <v>7</v>
      </c>
      <c r="L75" s="19">
        <f t="shared" si="10"/>
        <v>9.2715231788078611E-3</v>
      </c>
    </row>
    <row r="76" spans="1:12" ht="14.25" customHeight="1" x14ac:dyDescent="0.25">
      <c r="A76" s="14"/>
      <c r="B76" s="17"/>
      <c r="E76" s="12"/>
      <c r="F76" s="12"/>
      <c r="G76" s="12"/>
      <c r="H76" s="12"/>
      <c r="I76" s="12"/>
      <c r="J76" s="12"/>
      <c r="K76" s="39"/>
      <c r="L76" s="38"/>
    </row>
    <row r="77" spans="1:12" ht="15.75" customHeight="1" x14ac:dyDescent="0.25">
      <c r="A77" s="25" t="s">
        <v>80</v>
      </c>
      <c r="B77" s="26"/>
      <c r="C77" s="27">
        <f t="shared" ref="C77:K77" si="11">C60+C55+C43+C38+C29+C19+C14+C6</f>
        <v>363786</v>
      </c>
      <c r="D77" s="27">
        <f t="shared" si="11"/>
        <v>369623</v>
      </c>
      <c r="E77" s="27">
        <f t="shared" si="11"/>
        <v>375685</v>
      </c>
      <c r="F77" s="27">
        <f t="shared" si="11"/>
        <v>386814</v>
      </c>
      <c r="G77" s="27">
        <f t="shared" si="11"/>
        <v>398290</v>
      </c>
      <c r="H77" s="27">
        <f t="shared" si="11"/>
        <v>406046</v>
      </c>
      <c r="I77" s="27">
        <f t="shared" si="11"/>
        <v>411395</v>
      </c>
      <c r="J77" s="27">
        <f t="shared" si="11"/>
        <v>413167</v>
      </c>
      <c r="K77" s="28">
        <f t="shared" si="11"/>
        <v>1772</v>
      </c>
      <c r="L77" s="34">
        <f>J77/I77-1</f>
        <v>4.3072959078258588E-3</v>
      </c>
    </row>
    <row r="78" spans="1:12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3"/>
      <c r="K78" s="4"/>
      <c r="L78" s="3"/>
    </row>
    <row r="79" spans="1:12" ht="18" customHeight="1" x14ac:dyDescent="0.2">
      <c r="A79" s="31" t="s">
        <v>81</v>
      </c>
      <c r="B79" s="17"/>
    </row>
    <row r="80" spans="1:12" x14ac:dyDescent="0.2">
      <c r="A80" s="14"/>
      <c r="B80" s="17"/>
    </row>
    <row r="81" spans="1:12" x14ac:dyDescent="0.2">
      <c r="A81" s="14"/>
      <c r="B81" s="17"/>
    </row>
    <row r="82" spans="1:12" x14ac:dyDescent="0.2">
      <c r="A82" s="14"/>
      <c r="B82" s="17"/>
    </row>
    <row r="83" spans="1:12" x14ac:dyDescent="0.2">
      <c r="A83" s="14"/>
      <c r="B83" s="17"/>
    </row>
    <row r="84" spans="1:12" x14ac:dyDescent="0.2">
      <c r="A84" s="14"/>
      <c r="B84" s="17"/>
    </row>
    <row r="85" spans="1:12" x14ac:dyDescent="0.2">
      <c r="A85" s="14"/>
      <c r="B85" s="17"/>
    </row>
    <row r="86" spans="1:12" x14ac:dyDescent="0.2">
      <c r="A86" s="14"/>
      <c r="B86" s="17"/>
    </row>
    <row r="87" spans="1:12" x14ac:dyDescent="0.2">
      <c r="A87" s="14"/>
      <c r="B87" s="17"/>
    </row>
    <row r="88" spans="1:12" x14ac:dyDescent="0.2">
      <c r="A88" s="14"/>
      <c r="B88" s="17"/>
    </row>
    <row r="89" spans="1:12" x14ac:dyDescent="0.2">
      <c r="A89" s="14"/>
      <c r="B89" s="17"/>
    </row>
    <row r="90" spans="1:12" x14ac:dyDescent="0.2">
      <c r="A90" s="14"/>
      <c r="B90" s="17"/>
    </row>
    <row r="91" spans="1:12" x14ac:dyDescent="0.2">
      <c r="A91" s="14"/>
      <c r="B91" s="17"/>
    </row>
    <row r="92" spans="1:12" x14ac:dyDescent="0.2">
      <c r="A92" s="14"/>
      <c r="B92" s="17"/>
    </row>
    <row r="93" spans="1:12" x14ac:dyDescent="0.2">
      <c r="A93" s="14"/>
      <c r="B93" s="17"/>
    </row>
    <row r="94" spans="1:12" x14ac:dyDescent="0.2">
      <c r="A94" s="14"/>
      <c r="B94" s="17"/>
    </row>
    <row r="95" spans="1:12" s="12" customFormat="1" x14ac:dyDescent="0.2">
      <c r="A95" s="14"/>
      <c r="B95" s="17"/>
      <c r="E95" s="13"/>
      <c r="F95" s="13"/>
      <c r="G95" s="13"/>
      <c r="H95" s="13"/>
      <c r="I95" s="13"/>
      <c r="J95" s="13"/>
      <c r="K95" s="14"/>
      <c r="L95" s="13"/>
    </row>
    <row r="96" spans="1:12" s="12" customFormat="1" x14ac:dyDescent="0.2">
      <c r="A96" s="14"/>
      <c r="B96" s="17"/>
      <c r="E96" s="13"/>
      <c r="F96" s="13"/>
      <c r="G96" s="13"/>
      <c r="H96" s="13"/>
      <c r="I96" s="13"/>
      <c r="J96" s="13"/>
      <c r="K96" s="14"/>
      <c r="L96" s="13"/>
    </row>
    <row r="97" spans="1:12" s="12" customFormat="1" x14ac:dyDescent="0.2">
      <c r="A97" s="14"/>
      <c r="B97" s="17"/>
      <c r="E97" s="13"/>
      <c r="F97" s="13"/>
      <c r="G97" s="13"/>
      <c r="H97" s="13"/>
      <c r="I97" s="13"/>
      <c r="J97" s="13"/>
      <c r="K97" s="14"/>
      <c r="L97" s="13"/>
    </row>
  </sheetData>
  <phoneticPr fontId="8" type="noConversion"/>
  <conditionalFormatting sqref="G7:G13">
    <cfRule type="expression" dxfId="38" priority="221">
      <formula>"MOD(ROW(),2)=1"</formula>
    </cfRule>
  </conditionalFormatting>
  <conditionalFormatting sqref="G15:G18">
    <cfRule type="expression" dxfId="37" priority="220">
      <formula>"MOD(ROW(),2)=1"</formula>
    </cfRule>
  </conditionalFormatting>
  <conditionalFormatting sqref="G20:G28">
    <cfRule type="expression" dxfId="36" priority="219">
      <formula>"MOD(ROW(),2)=1"</formula>
    </cfRule>
  </conditionalFormatting>
  <conditionalFormatting sqref="G44:G54">
    <cfRule type="expression" dxfId="35" priority="216">
      <formula>"MOD(ROW(),2)=1"</formula>
    </cfRule>
  </conditionalFormatting>
  <conditionalFormatting sqref="G56:G59">
    <cfRule type="expression" dxfId="34" priority="215">
      <formula>"MOD(ROW(),2)=1"</formula>
    </cfRule>
  </conditionalFormatting>
  <conditionalFormatting sqref="G61:G75">
    <cfRule type="expression" dxfId="33" priority="214">
      <formula>"MOD(ROW(),2)=1"</formula>
    </cfRule>
  </conditionalFormatting>
  <conditionalFormatting sqref="H7:H13">
    <cfRule type="expression" dxfId="32" priority="132">
      <formula>"MOD(ROW(),2)=1"</formula>
    </cfRule>
  </conditionalFormatting>
  <conditionalFormatting sqref="H15:H18">
    <cfRule type="expression" dxfId="31" priority="131">
      <formula>"MOD(ROW(),2)=1"</formula>
    </cfRule>
  </conditionalFormatting>
  <conditionalFormatting sqref="H20:H28">
    <cfRule type="expression" dxfId="30" priority="130">
      <formula>"MOD(ROW(),2)=1"</formula>
    </cfRule>
  </conditionalFormatting>
  <conditionalFormatting sqref="H44:H54">
    <cfRule type="expression" dxfId="29" priority="127">
      <formula>"MOD(ROW(),2)=1"</formula>
    </cfRule>
  </conditionalFormatting>
  <conditionalFormatting sqref="H56:H59">
    <cfRule type="expression" dxfId="28" priority="126">
      <formula>"MOD(ROW(),2)=1"</formula>
    </cfRule>
  </conditionalFormatting>
  <conditionalFormatting sqref="H61:H75">
    <cfRule type="expression" dxfId="27" priority="125">
      <formula>"MOD(ROW(),2)=1"</formula>
    </cfRule>
  </conditionalFormatting>
  <conditionalFormatting sqref="I7:I13">
    <cfRule type="expression" dxfId="26" priority="31">
      <formula>"MOD(ROW(),2)=1"</formula>
    </cfRule>
  </conditionalFormatting>
  <conditionalFormatting sqref="I15:I18">
    <cfRule type="expression" dxfId="25" priority="32">
      <formula>"MOD(ROW(),2)=1"</formula>
    </cfRule>
  </conditionalFormatting>
  <conditionalFormatting sqref="I20:I28">
    <cfRule type="expression" dxfId="24" priority="33">
      <formula>"MOD(ROW(),2)=1"</formula>
    </cfRule>
  </conditionalFormatting>
  <conditionalFormatting sqref="I30:I37">
    <cfRule type="expression" dxfId="23" priority="34">
      <formula>"MOD(ROW(),2)=1"</formula>
    </cfRule>
  </conditionalFormatting>
  <conditionalFormatting sqref="I39:I42">
    <cfRule type="expression" dxfId="22" priority="35">
      <formula>"MOD(ROW(),2)=1"</formula>
    </cfRule>
  </conditionalFormatting>
  <conditionalFormatting sqref="I44:I54">
    <cfRule type="expression" dxfId="21" priority="36">
      <formula>"MOD(ROW(),2)=1"</formula>
    </cfRule>
  </conditionalFormatting>
  <conditionalFormatting sqref="I56:I59">
    <cfRule type="expression" dxfId="20" priority="37">
      <formula>"MOD(ROW(),2)=1"</formula>
    </cfRule>
  </conditionalFormatting>
  <conditionalFormatting sqref="I61:I75">
    <cfRule type="expression" dxfId="19" priority="38">
      <formula>"MOD(ROW(),2)=1"</formula>
    </cfRule>
  </conditionalFormatting>
  <conditionalFormatting sqref="K8:K75 L8:L77 K77">
    <cfRule type="cellIs" dxfId="10" priority="291" operator="lessThan">
      <formula>0</formula>
    </cfRule>
  </conditionalFormatting>
  <conditionalFormatting sqref="K7:L7 A7:F13 K8:K13 L9 L11 L13 A14:K14 L15 A15:F18 K15:K75 L17 A19:J19 L19 A20:F28 L21 L23 L25 L27 A29:J29 L29 A30:H37 L31 L33 L35 L37 A38:J38 L39 A39:H42 L41 A43:J43 L43 A44:F54 L45 L47 L49 L51 L53 A55:J55 L55 A56:F59 L57 L59 A60:J60 L61 A61:F75 L63 L65 L67 L69 L71 L73 L75 L77">
    <cfRule type="expression" dxfId="9" priority="284">
      <formula>"MOD(ROW(),2)=1"</formula>
    </cfRule>
  </conditionalFormatting>
  <conditionalFormatting sqref="L6 K7:L7">
    <cfRule type="cellIs" dxfId="8" priority="292" operator="lessThan">
      <formula>0</formula>
    </cfRule>
  </conditionalFormatting>
  <conditionalFormatting sqref="J61:J75">
    <cfRule type="expression" dxfId="7" priority="8">
      <formula>"MOD(ROW(),2)=1"</formula>
    </cfRule>
  </conditionalFormatting>
  <conditionalFormatting sqref="J56:J59">
    <cfRule type="expression" dxfId="6" priority="7">
      <formula>"MOD(ROW(),2)=1"</formula>
    </cfRule>
  </conditionalFormatting>
  <conditionalFormatting sqref="J44:J54">
    <cfRule type="expression" dxfId="5" priority="6">
      <formula>"MOD(ROW(),2)=1"</formula>
    </cfRule>
  </conditionalFormatting>
  <conditionalFormatting sqref="J39:J42">
    <cfRule type="expression" dxfId="4" priority="5">
      <formula>"MOD(ROW(),2)=1"</formula>
    </cfRule>
  </conditionalFormatting>
  <conditionalFormatting sqref="J30:J37">
    <cfRule type="expression" dxfId="3" priority="4">
      <formula>"MOD(ROW(),2)=1"</formula>
    </cfRule>
  </conditionalFormatting>
  <conditionalFormatting sqref="J20:J28">
    <cfRule type="expression" dxfId="2" priority="3">
      <formula>"MOD(ROW(),2)=1"</formula>
    </cfRule>
  </conditionalFormatting>
  <conditionalFormatting sqref="J15:J18">
    <cfRule type="expression" dxfId="1" priority="2">
      <formula>"MOD(ROW(),2)=1"</formula>
    </cfRule>
  </conditionalFormatting>
  <conditionalFormatting sqref="J7:J13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A8921B-1CD6-4664-8184-1006588F8422}">
  <ds:schemaRefs>
    <ds:schemaRef ds:uri="ce491b4c-21e0-4ad2-a6a6-d5ec7b74d6e6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f55361a-f833-4a43-8605-93890fbeb0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D242C2-4137-498D-9E33-13CA4C4E5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2026-05-04T10:25:00Z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