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ggj\Downloads\"/>
    </mc:Choice>
  </mc:AlternateContent>
  <xr:revisionPtr revIDLastSave="0" documentId="8_{5B885A5A-7E81-48ED-B79D-9FAFC0165CFE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Erlendir ríkisborgarar 2022" sheetId="2" r:id="rId1"/>
  </sheets>
  <definedNames>
    <definedName name="_xlnm._FilterDatabase" localSheetId="0" hidden="1">'Erlendir ríkisborgarar 2022'!$A$5:$F$58</definedName>
    <definedName name="_xlnm.Print_Titles" localSheetId="0">'Erlendir ríkisborgarar 2022'!$5:$5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4" i="2" l="1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8" i="2"/>
  <c r="F57" i="2"/>
  <c r="F56" i="2"/>
  <c r="F55" i="2"/>
  <c r="F53" i="2"/>
  <c r="F52" i="2"/>
  <c r="F51" i="2"/>
  <c r="F50" i="2"/>
  <c r="F49" i="2"/>
  <c r="F48" i="2"/>
  <c r="F47" i="2"/>
  <c r="F46" i="2"/>
  <c r="F45" i="2"/>
  <c r="F44" i="2"/>
  <c r="F43" i="2"/>
  <c r="F41" i="2"/>
  <c r="F40" i="2"/>
  <c r="F39" i="2"/>
  <c r="F38" i="2"/>
  <c r="F36" i="2"/>
  <c r="F35" i="2"/>
  <c r="F34" i="2"/>
  <c r="F33" i="2"/>
  <c r="F32" i="2"/>
  <c r="F31" i="2"/>
  <c r="F30" i="2"/>
  <c r="F29" i="2"/>
  <c r="F27" i="2"/>
  <c r="F26" i="2"/>
  <c r="F25" i="2"/>
  <c r="F24" i="2"/>
  <c r="F23" i="2"/>
  <c r="F22" i="2"/>
  <c r="F21" i="2"/>
  <c r="F20" i="2"/>
  <c r="F18" i="2"/>
  <c r="F17" i="2"/>
  <c r="F16" i="2"/>
  <c r="F15" i="2"/>
  <c r="E14" i="2"/>
  <c r="D14" i="2"/>
  <c r="C14" i="2"/>
  <c r="F13" i="2"/>
  <c r="F12" i="2"/>
  <c r="F11" i="2"/>
  <c r="F10" i="2"/>
  <c r="F9" i="2"/>
  <c r="F8" i="2"/>
  <c r="F7" i="2"/>
  <c r="F14" i="2" l="1"/>
  <c r="E19" i="2" l="1"/>
  <c r="E6" i="2" s="1"/>
  <c r="E42" i="2" l="1"/>
  <c r="C19" i="2"/>
  <c r="C6" i="2" s="1"/>
  <c r="F6" i="2" s="1"/>
  <c r="C42" i="2"/>
  <c r="C37" i="2" s="1"/>
  <c r="F42" i="2"/>
  <c r="D19" i="2"/>
  <c r="D6" i="2" s="1"/>
  <c r="F19" i="2"/>
  <c r="D42" i="2"/>
  <c r="D37" i="2" s="1"/>
  <c r="E37" i="2" l="1"/>
  <c r="F37" i="2" s="1"/>
  <c r="C54" i="2"/>
  <c r="C59" i="2"/>
  <c r="C76" i="2" s="1"/>
  <c r="D54" i="2"/>
  <c r="D59" i="2"/>
  <c r="D76" i="2" s="1"/>
  <c r="E54" i="2"/>
  <c r="F54" i="2" s="1"/>
  <c r="E59" i="2"/>
  <c r="E76" i="2" s="1"/>
  <c r="F76" i="2" s="1"/>
  <c r="E28" i="2"/>
  <c r="C28" i="2"/>
  <c r="F28" i="2" s="1"/>
  <c r="D28" i="2"/>
  <c r="F59" i="2" l="1"/>
</calcChain>
</file>

<file path=xl/sharedStrings.xml><?xml version="1.0" encoding="utf-8"?>
<sst xmlns="http://schemas.openxmlformats.org/spreadsheetml/2006/main" count="81" uniqueCount="81">
  <si>
    <t>Sveitarfélagsnúmer</t>
  </si>
  <si>
    <t>Sveitarfélag</t>
  </si>
  <si>
    <t>Erlendir ríkisborgarar Hlutfall %</t>
  </si>
  <si>
    <t>Höfuðborgarsvæðið</t>
  </si>
  <si>
    <t>0000</t>
  </si>
  <si>
    <t>Reykjavíkurborg</t>
  </si>
  <si>
    <t>Kópavogsbær</t>
  </si>
  <si>
    <t>Seltjarnarnesbær</t>
  </si>
  <si>
    <t>Garðabær</t>
  </si>
  <si>
    <t>Hafnarfjarðarkaupstaður</t>
  </si>
  <si>
    <t>Mosfellsbær</t>
  </si>
  <si>
    <t>Kjósarhreppur</t>
  </si>
  <si>
    <t xml:space="preserve">Suðurnes </t>
  </si>
  <si>
    <t>Reykjanesbær</t>
  </si>
  <si>
    <t>Grindavíkurbær</t>
  </si>
  <si>
    <t>Sveitarfélagið Vogar</t>
  </si>
  <si>
    <t>Suðurnesjabær</t>
  </si>
  <si>
    <t>Vesturland</t>
  </si>
  <si>
    <t>Akraneskaupstaður</t>
  </si>
  <si>
    <t>Hvalfjarðarsveit</t>
  </si>
  <si>
    <t>Grundarfjarðarbær</t>
  </si>
  <si>
    <t>Eyja- og Miklaholtshreppur</t>
  </si>
  <si>
    <t>Snæfellsbær</t>
  </si>
  <si>
    <t>Stykkishólmsbær</t>
  </si>
  <si>
    <t>Dalabyggð</t>
  </si>
  <si>
    <t xml:space="preserve">Vestfirðir </t>
  </si>
  <si>
    <t>Bolungarvíkurkaupstaður</t>
  </si>
  <si>
    <t>Ísafjarðarbær</t>
  </si>
  <si>
    <t>Reykhólahreppur</t>
  </si>
  <si>
    <t>Vesturbyggð</t>
  </si>
  <si>
    <t>Súðavíkurhreppur</t>
  </si>
  <si>
    <t>Árneshreppur</t>
  </si>
  <si>
    <t>Kaldrananeshreppur</t>
  </si>
  <si>
    <t>Strandabyggð</t>
  </si>
  <si>
    <t>Norðurland vestra</t>
  </si>
  <si>
    <t>Húnaþing vestra</t>
  </si>
  <si>
    <t>Sveitarfélagið Skagaströnd</t>
  </si>
  <si>
    <t>Húnabyggð</t>
  </si>
  <si>
    <t>Skagafjörður</t>
  </si>
  <si>
    <t>Norðurland eystra</t>
  </si>
  <si>
    <t>Akureyrarbær</t>
  </si>
  <si>
    <t>Norðurþing</t>
  </si>
  <si>
    <t>Fjallabyggð</t>
  </si>
  <si>
    <t>Dalvíkurbyggð</t>
  </si>
  <si>
    <t>Eyjafjarðarsveit</t>
  </si>
  <si>
    <t>Hörgársveit</t>
  </si>
  <si>
    <t>Svalbarðsstrandarhreppur</t>
  </si>
  <si>
    <t>Grýtubakkahreppur</t>
  </si>
  <si>
    <t>Tjörneshreppur</t>
  </si>
  <si>
    <t>Þingeyjarsveit</t>
  </si>
  <si>
    <t>Langanesbyggð</t>
  </si>
  <si>
    <t>Austurland</t>
  </si>
  <si>
    <t>Fjarðabyggð</t>
  </si>
  <si>
    <t>Múlaþing</t>
  </si>
  <si>
    <t>Vopnafjarðarhreppur</t>
  </si>
  <si>
    <t>Fljótsdalshreppur</t>
  </si>
  <si>
    <t>Suðurland</t>
  </si>
  <si>
    <t>Vestmannaeyjabær</t>
  </si>
  <si>
    <t>Sveitarfélagið Árborg</t>
  </si>
  <si>
    <t>Sveitarfélagið Hornafjörður</t>
  </si>
  <si>
    <t>Mýrdalshreppur</t>
  </si>
  <si>
    <t>Skaftárhreppur</t>
  </si>
  <si>
    <t>Ásahreppur</t>
  </si>
  <si>
    <t>Rangárþing eystra</t>
  </si>
  <si>
    <t>Rangárþing ytra</t>
  </si>
  <si>
    <t>Hrunamannahreppur</t>
  </si>
  <si>
    <t>Hveragerðisbær</t>
  </si>
  <si>
    <t>Sveitarfélagið Ölfus</t>
  </si>
  <si>
    <t>Grímsnes- og Grafningshreppur</t>
  </si>
  <si>
    <t>Skeiða- og Gnúpverjahreppur</t>
  </si>
  <si>
    <t>Bláskógabyggð</t>
  </si>
  <si>
    <t>Flóahreppur</t>
  </si>
  <si>
    <t>Samtals</t>
  </si>
  <si>
    <t>Þessar tölur eru keyrðar úr grunnum Þjóðskrár og byggja á skráningu einstaklinga.</t>
  </si>
  <si>
    <t>Borgarbyggð og Skorradalshreppur*</t>
  </si>
  <si>
    <t>* Sameinað sveitarfélag Borgarbyggðar og Skorradalshrepps</t>
  </si>
  <si>
    <t>Heildarfjöldi
18. ágúst 2026</t>
  </si>
  <si>
    <t>Íslenskir ríkisborgarar
18. ágúst 2026</t>
  </si>
  <si>
    <t>Erlendir ríkisborgarar
18. ágúst 2026</t>
  </si>
  <si>
    <t>Þjóðskrá - 18. ágúst 2026</t>
  </si>
  <si>
    <t>Erlendir ríkisborgarar eftir sveitarfélögum og landshlutum 18. ágúst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</si>
</sst>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rgb="FF020350"/>
      <name val="Arial"/>
      <family val="2"/>
    </font>
    <font>
      <sz val="11"/>
      <color rgb="FF020350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2035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3" borderId="0" xfId="0" applyFont="1" applyFill="1" applyAlignment="1">
      <alignment horizontal="left" vertical="top"/>
    </xf>
    <xf numFmtId="49" fontId="4" fillId="3" borderId="1" xfId="0" applyNumberFormat="1" applyFont="1" applyFill="1" applyBorder="1" applyAlignment="1">
      <alignment horizontal="right" wrapText="1"/>
    </xf>
    <xf numFmtId="0" fontId="5" fillId="2" borderId="2" xfId="0" applyFont="1" applyFill="1" applyBorder="1" applyAlignment="1">
      <alignment horizontal="left"/>
    </xf>
    <xf numFmtId="0" fontId="5" fillId="2" borderId="2" xfId="0" applyFont="1" applyFill="1" applyBorder="1"/>
    <xf numFmtId="3" fontId="5" fillId="2" borderId="2" xfId="0" applyNumberFormat="1" applyFont="1" applyFill="1" applyBorder="1" applyAlignment="1">
      <alignment horizontal="right"/>
    </xf>
    <xf numFmtId="164" fontId="6" fillId="2" borderId="2" xfId="0" applyNumberFormat="1" applyFont="1" applyFill="1" applyBorder="1" applyAlignment="1">
      <alignment horizontal="right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/>
    <xf numFmtId="3" fontId="5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3" fontId="5" fillId="0" borderId="3" xfId="0" applyNumberFormat="1" applyFont="1" applyBorder="1" applyAlignment="1">
      <alignment horizontal="right"/>
    </xf>
    <xf numFmtId="164" fontId="6" fillId="2" borderId="4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4" fillId="3" borderId="0" xfId="0" applyFont="1" applyFill="1" applyAlignment="1">
      <alignment horizontal="right" vertical="top" wrapText="1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Border="1"/>
    <xf numFmtId="3" fontId="1" fillId="0" borderId="0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</cellXfs>
  <cellStyles count="1">
    <cellStyle name="Normal" xfId="0" builtinId="0"/>
  </cellStyles>
  <dxfs count="34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border outline="0">
        <top style="thin">
          <color rgb="FF000000"/>
        </top>
        <bottom style="double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68036</xdr:colOff>
      <xdr:row>0</xdr:row>
      <xdr:rowOff>81643</xdr:rowOff>
    </xdr:from>
    <xdr:to>
      <xdr:col>0</xdr:col>
      <xdr:colOff>1728107</xdr:colOff>
      <xdr:row>3</xdr:row>
      <xdr:rowOff>122191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17DBA2-D50E-4A9A-942D-6C1CD21B2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6" y="81643"/>
          <a:ext cx="1660071" cy="62728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FF4E9A-8D60-4FDB-9075-663F59E86EFB}" name="Table234" displayName="Table234" ref="A5:F76" tableBorderDxfId="33">
  <tableColumns count="6">
    <tableColumn id="1" xr3:uid="{63039D2E-98BA-486C-B1DA-06A4C591FC8B}" name="Sveitarfélagsnúmer" totalsRowLabel="Total"/>
    <tableColumn id="2" xr3:uid="{61C4D1CB-4C32-4EAF-9CCD-70E5D06DD8B7}" name="Sveitarfélag"/>
    <tableColumn id="5" xr3:uid="{29F6F10B-BDFC-4D5A-9161-85002239B1C0}" name="Heildarfjöldi_x000a_18. ágúst 2026"/>
    <tableColumn id="6" xr3:uid="{BC42DB2E-C837-4D2E-BDAD-A0417B770127}" name="Íslenskir ríkisborgarar_x000a_18. ágúst 2026" dataDxfId="32"/>
    <tableColumn id="9" xr3:uid="{EDB3B2AD-725D-40F3-B19B-84956B7A5B42}" name="Erlendir ríkisborgarar_x000a_18. ágúst 2026" dataDxfId="31"/>
    <tableColumn id="8" xr3:uid="{595C6ABD-FB22-46AB-8751-FDDBECA3D8C2}" name="Erlendir ríkisborgarar Hlutfall %" totalsRowFunction="sum" totalsRowDxfId="30">
      <calculatedColumnFormula>D6/C6-1</calculatedColumnFormula>
    </tableColumn>
  </tableColumns>
  <tableStyleInfo name="TableStyleLight8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667F7-F2FC-4BC2-A3BF-E87A839BCA71}">
  <sheetPr>
    <pageSetUpPr fitToPage="1"/>
  </sheetPr>
  <dimension ref="A1:H110"/>
  <sheetViews>
    <sheetView tabSelected="1" zoomScale="70" zoomScaleNormal="70" workbookViewId="0">
      <pane ySplit="5" topLeftCell="A6" activePane="bottomLeft" state="frozen"/>
      <selection pane="bottomLeft" activeCell="I24" sqref="I24"/>
    </sheetView>
  </sheetViews>
  <sheetFormatPr defaultColWidth="9.140625" defaultRowHeight="15" x14ac:dyDescent="0.25"/>
  <cols>
    <col min="1" max="1" width="31.7109375" style="2" customWidth="1"/>
    <col min="2" max="2" width="45.140625" style="2" bestFit="1" customWidth="1"/>
    <col min="3" max="5" width="18.85546875" style="26" customWidth="1"/>
    <col min="6" max="6" width="19.140625" style="26" customWidth="1"/>
    <col min="7" max="7" width="9.140625" style="2"/>
    <col min="9" max="16384" width="9.140625" style="2"/>
  </cols>
  <sheetData>
    <row r="1" spans="1:6" x14ac:dyDescent="0.25">
      <c r="A1" s="1"/>
      <c r="C1" s="3"/>
      <c r="D1" s="3"/>
      <c r="E1" s="3"/>
      <c r="F1" s="3"/>
    </row>
    <row r="2" spans="1:6" ht="18" x14ac:dyDescent="0.25">
      <c r="B2" s="4" t="s">
        <v>80</v>
      </c>
      <c r="C2" s="3"/>
      <c r="D2" s="3"/>
      <c r="E2" s="3"/>
      <c r="F2" s="3"/>
    </row>
    <row r="3" spans="1:6" x14ac:dyDescent="0.25">
      <c r="A3" s="1"/>
      <c r="B3" s="5" t="s">
        <v>79</v>
      </c>
      <c r="C3" s="3"/>
      <c r="D3" s="3"/>
      <c r="E3" s="3"/>
      <c r="F3" s="3"/>
    </row>
    <row r="4" spans="1:6" x14ac:dyDescent="0.25">
      <c r="A4" s="1"/>
      <c r="B4" s="1"/>
      <c r="C4" s="3"/>
      <c r="D4" s="3"/>
      <c r="E4" s="3"/>
      <c r="F4" s="3"/>
    </row>
    <row r="5" spans="1:6" ht="47.25" x14ac:dyDescent="0.25">
      <c r="A5" s="6" t="s">
        <v>0</v>
      </c>
      <c r="B5" s="6" t="s">
        <v>1</v>
      </c>
      <c r="C5" s="7" t="s">
        <v>76</v>
      </c>
      <c r="D5" s="7" t="s">
        <v>77</v>
      </c>
      <c r="E5" s="7" t="s">
        <v>78</v>
      </c>
      <c r="F5" s="27" t="s">
        <v>2</v>
      </c>
    </row>
    <row r="6" spans="1:6" ht="22.5" customHeight="1" x14ac:dyDescent="0.25">
      <c r="A6" s="8" t="s">
        <v>3</v>
      </c>
      <c r="B6" s="9"/>
      <c r="C6" s="10">
        <f>C7+C8+C9+C10+C11+C12+C13</f>
        <v>263719</v>
      </c>
      <c r="D6" s="10">
        <f>D7+D8+D9+D10+D11+D12+D13</f>
        <v>211466</v>
      </c>
      <c r="E6" s="10">
        <f>E7+E8+E9+E10+E11+E12+E13</f>
        <v>52253</v>
      </c>
      <c r="F6" s="11">
        <f>Table234[[#This Row],[Erlendir ríkisborgarar
18. ágúst 2026]]/Table234[[#This Row],[Heildarfjöldi
18. ágúst 2026]]</f>
        <v>0.19813892817734027</v>
      </c>
    </row>
    <row r="7" spans="1:6" ht="15.75" x14ac:dyDescent="0.25">
      <c r="A7" s="29" t="s">
        <v>4</v>
      </c>
      <c r="B7" s="30" t="s">
        <v>5</v>
      </c>
      <c r="C7" s="31">
        <v>147292</v>
      </c>
      <c r="D7" s="31">
        <v>111838</v>
      </c>
      <c r="E7" s="31">
        <v>35454</v>
      </c>
      <c r="F7" s="11">
        <f>Table234[[#This Row],[Erlendir ríkisborgarar
18. ágúst 2026]]/Table234[[#This Row],[Heildarfjöldi
18. ágúst 2026]]</f>
        <v>0.24070553730005703</v>
      </c>
    </row>
    <row r="8" spans="1:6" ht="15.75" x14ac:dyDescent="0.25">
      <c r="A8" s="14">
        <v>1000</v>
      </c>
      <c r="B8" s="12" t="s">
        <v>6</v>
      </c>
      <c r="C8">
        <v>41440</v>
      </c>
      <c r="D8">
        <v>35127</v>
      </c>
      <c r="E8">
        <v>6313</v>
      </c>
      <c r="F8" s="11">
        <f>Table234[[#This Row],[Erlendir ríkisborgarar
18. ágúst 2026]]/Table234[[#This Row],[Heildarfjöldi
18. ágúst 2026]]</f>
        <v>0.15234073359073358</v>
      </c>
    </row>
    <row r="9" spans="1:6" ht="15.75" x14ac:dyDescent="0.25">
      <c r="A9" s="14">
        <v>1100</v>
      </c>
      <c r="B9" s="12" t="s">
        <v>7</v>
      </c>
      <c r="C9">
        <v>4785</v>
      </c>
      <c r="D9">
        <v>4266</v>
      </c>
      <c r="E9">
        <v>519</v>
      </c>
      <c r="F9" s="11">
        <f>Table234[[#This Row],[Erlendir ríkisborgarar
18. ágúst 2026]]/Table234[[#This Row],[Heildarfjöldi
18. ágúst 2026]]</f>
        <v>0.10846394984326019</v>
      </c>
    </row>
    <row r="10" spans="1:6" ht="15.75" x14ac:dyDescent="0.25">
      <c r="A10" s="14">
        <v>1300</v>
      </c>
      <c r="B10" s="12" t="s">
        <v>8</v>
      </c>
      <c r="C10">
        <v>21481</v>
      </c>
      <c r="D10">
        <v>19628</v>
      </c>
      <c r="E10">
        <v>1853</v>
      </c>
      <c r="F10" s="11">
        <f>Table234[[#This Row],[Erlendir ríkisborgarar
18. ágúst 2026]]/Table234[[#This Row],[Heildarfjöldi
18. ágúst 2026]]</f>
        <v>8.6262278292444483E-2</v>
      </c>
    </row>
    <row r="11" spans="1:6" ht="15.75" x14ac:dyDescent="0.25">
      <c r="A11" s="14">
        <v>1400</v>
      </c>
      <c r="B11" s="12" t="s">
        <v>9</v>
      </c>
      <c r="C11">
        <v>34150</v>
      </c>
      <c r="D11">
        <v>27787</v>
      </c>
      <c r="E11">
        <v>6363</v>
      </c>
      <c r="F11" s="11">
        <f>Table234[[#This Row],[Erlendir ríkisborgarar
18. ágúst 2026]]/Table234[[#This Row],[Heildarfjöldi
18. ágúst 2026]]</f>
        <v>0.18632503660322108</v>
      </c>
    </row>
    <row r="12" spans="1:6" ht="15.75" x14ac:dyDescent="0.25">
      <c r="A12" s="14">
        <v>1604</v>
      </c>
      <c r="B12" s="12" t="s">
        <v>10</v>
      </c>
      <c r="C12">
        <v>14252</v>
      </c>
      <c r="D12">
        <v>12518</v>
      </c>
      <c r="E12">
        <v>1734</v>
      </c>
      <c r="F12" s="11">
        <f>Table234[[#This Row],[Erlendir ríkisborgarar
18. ágúst 2026]]/Table234[[#This Row],[Heildarfjöldi
18. ágúst 2026]]</f>
        <v>0.12166713443727196</v>
      </c>
    </row>
    <row r="13" spans="1:6" ht="15.75" x14ac:dyDescent="0.25">
      <c r="A13" s="28">
        <v>1606</v>
      </c>
      <c r="B13" s="30" t="s">
        <v>11</v>
      </c>
      <c r="C13" s="31">
        <v>319</v>
      </c>
      <c r="D13" s="31">
        <v>302</v>
      </c>
      <c r="E13" s="31">
        <v>17</v>
      </c>
      <c r="F13" s="11">
        <f>Table234[[#This Row],[Erlendir ríkisborgarar
18. ágúst 2026]]/Table234[[#This Row],[Heildarfjöldi
18. ágúst 2026]]</f>
        <v>5.329153605015674E-2</v>
      </c>
    </row>
    <row r="14" spans="1:6" ht="18.75" customHeight="1" x14ac:dyDescent="0.25">
      <c r="A14" s="15" t="s">
        <v>12</v>
      </c>
      <c r="B14" s="16"/>
      <c r="C14" s="17">
        <f>C15+C16+C17+C18</f>
        <v>31654</v>
      </c>
      <c r="D14" s="17">
        <f>D15+D16+D17+D18</f>
        <v>21501</v>
      </c>
      <c r="E14" s="17">
        <f>E15+E16+E17+E18</f>
        <v>10153</v>
      </c>
      <c r="F14" s="11">
        <f>Table234[[#This Row],[Erlendir ríkisborgarar
18. ágúst 2026]]/Table234[[#This Row],[Heildarfjöldi
18. ágúst 2026]]</f>
        <v>0.32074935237252794</v>
      </c>
    </row>
    <row r="15" spans="1:6" ht="15.75" x14ac:dyDescent="0.25">
      <c r="A15" s="14">
        <v>2000</v>
      </c>
      <c r="B15" s="12" t="s">
        <v>13</v>
      </c>
      <c r="C15">
        <v>24240</v>
      </c>
      <c r="D15">
        <v>16026</v>
      </c>
      <c r="E15">
        <v>8214</v>
      </c>
      <c r="F15" s="11">
        <f>Table234[[#This Row],[Erlendir ríkisborgarar
18. ágúst 2026]]/Table234[[#This Row],[Heildarfjöldi
18. ágúst 2026]]</f>
        <v>0.33886138613861388</v>
      </c>
    </row>
    <row r="16" spans="1:6" ht="15.75" x14ac:dyDescent="0.25">
      <c r="A16" s="14">
        <v>2300</v>
      </c>
      <c r="B16" s="12" t="s">
        <v>14</v>
      </c>
      <c r="C16">
        <v>915</v>
      </c>
      <c r="D16">
        <v>637</v>
      </c>
      <c r="E16">
        <v>278</v>
      </c>
      <c r="F16" s="11">
        <f>Table234[[#This Row],[Erlendir ríkisborgarar
18. ágúst 2026]]/Table234[[#This Row],[Heildarfjöldi
18. ágúst 2026]]</f>
        <v>0.30382513661202187</v>
      </c>
    </row>
    <row r="17" spans="1:6" ht="15.75" x14ac:dyDescent="0.25">
      <c r="A17" s="14">
        <v>2506</v>
      </c>
      <c r="B17" s="12" t="s">
        <v>15</v>
      </c>
      <c r="C17">
        <v>2021</v>
      </c>
      <c r="D17">
        <v>1473</v>
      </c>
      <c r="E17">
        <v>548</v>
      </c>
      <c r="F17" s="11">
        <f>Table234[[#This Row],[Erlendir ríkisborgarar
18. ágúst 2026]]/Table234[[#This Row],[Heildarfjöldi
18. ágúst 2026]]</f>
        <v>0.27115289460663039</v>
      </c>
    </row>
    <row r="18" spans="1:6" ht="15.75" x14ac:dyDescent="0.25">
      <c r="A18" s="14">
        <v>2510</v>
      </c>
      <c r="B18" s="12" t="s">
        <v>16</v>
      </c>
      <c r="C18">
        <v>4478</v>
      </c>
      <c r="D18">
        <v>3365</v>
      </c>
      <c r="E18">
        <v>1113</v>
      </c>
      <c r="F18" s="11">
        <f>Table234[[#This Row],[Erlendir ríkisborgarar
18. ágúst 2026]]/Table234[[#This Row],[Heildarfjöldi
18. ágúst 2026]]</f>
        <v>0.24854845913354176</v>
      </c>
    </row>
    <row r="19" spans="1:6" ht="19.5" customHeight="1" x14ac:dyDescent="0.25">
      <c r="A19" s="15" t="s">
        <v>17</v>
      </c>
      <c r="B19" s="16"/>
      <c r="C19" s="17">
        <f>SUM(C20:C27)</f>
        <v>18632</v>
      </c>
      <c r="D19" s="17">
        <f>SUM(D20:D27)</f>
        <v>15463</v>
      </c>
      <c r="E19" s="17">
        <f>SUM(E20:E27)</f>
        <v>3169</v>
      </c>
      <c r="F19" s="11">
        <f>Table234[[#This Row],[Erlendir ríkisborgarar
18. ágúst 2026]]/Table234[[#This Row],[Heildarfjöldi
18. ágúst 2026]]</f>
        <v>0.17008372692142551</v>
      </c>
    </row>
    <row r="20" spans="1:6" ht="15.75" x14ac:dyDescent="0.25">
      <c r="A20" s="14">
        <v>3000</v>
      </c>
      <c r="B20" s="12" t="s">
        <v>18</v>
      </c>
      <c r="C20" s="13">
        <v>8631</v>
      </c>
      <c r="D20" s="13">
        <v>7656</v>
      </c>
      <c r="E20" s="13">
        <v>975</v>
      </c>
      <c r="F20" s="11">
        <f>Table234[[#This Row],[Erlendir ríkisborgarar
18. ágúst 2026]]/Table234[[#This Row],[Heildarfjöldi
18. ágúst 2026]]</f>
        <v>0.1129648939867918</v>
      </c>
    </row>
    <row r="21" spans="1:6" ht="15.75" x14ac:dyDescent="0.25">
      <c r="A21" s="14">
        <v>3511</v>
      </c>
      <c r="B21" s="12" t="s">
        <v>19</v>
      </c>
      <c r="C21" s="13">
        <v>842</v>
      </c>
      <c r="D21" s="13">
        <v>788</v>
      </c>
      <c r="E21" s="13">
        <v>54</v>
      </c>
      <c r="F21" s="11">
        <f>Table234[[#This Row],[Erlendir ríkisborgarar
18. ágúst 2026]]/Table234[[#This Row],[Heildarfjöldi
18. ágúst 2026]]</f>
        <v>6.413301662707839E-2</v>
      </c>
    </row>
    <row r="22" spans="1:6" ht="15.75" x14ac:dyDescent="0.25">
      <c r="A22" s="28">
        <v>3609</v>
      </c>
      <c r="B22" s="30" t="s">
        <v>74</v>
      </c>
      <c r="C22" s="32">
        <v>4343</v>
      </c>
      <c r="D22" s="32">
        <v>3316</v>
      </c>
      <c r="E22" s="32">
        <v>1027</v>
      </c>
      <c r="F22" s="11">
        <f>Table234[[#This Row],[Erlendir ríkisborgarar
18. ágúst 2026]]/Table234[[#This Row],[Heildarfjöldi
18. ágúst 2026]]</f>
        <v>0.2364724844577481</v>
      </c>
    </row>
    <row r="23" spans="1:6" ht="15.75" x14ac:dyDescent="0.25">
      <c r="A23" s="14">
        <v>3709</v>
      </c>
      <c r="B23" s="12" t="s">
        <v>20</v>
      </c>
      <c r="C23" s="13">
        <v>880</v>
      </c>
      <c r="D23" s="13">
        <v>648</v>
      </c>
      <c r="E23" s="13">
        <v>232</v>
      </c>
      <c r="F23" s="11">
        <f>Table234[[#This Row],[Erlendir ríkisborgarar
18. ágúst 2026]]/Table234[[#This Row],[Heildarfjöldi
18. ágúst 2026]]</f>
        <v>0.26363636363636361</v>
      </c>
    </row>
    <row r="24" spans="1:6" ht="15.75" x14ac:dyDescent="0.25">
      <c r="A24" s="14">
        <v>3713</v>
      </c>
      <c r="B24" s="12" t="s">
        <v>21</v>
      </c>
      <c r="C24" s="13">
        <v>125</v>
      </c>
      <c r="D24" s="13">
        <v>87</v>
      </c>
      <c r="E24" s="13">
        <v>38</v>
      </c>
      <c r="F24" s="11">
        <f>Table234[[#This Row],[Erlendir ríkisborgarar
18. ágúst 2026]]/Table234[[#This Row],[Heildarfjöldi
18. ágúst 2026]]</f>
        <v>0.30399999999999999</v>
      </c>
    </row>
    <row r="25" spans="1:6" ht="15.75" x14ac:dyDescent="0.25">
      <c r="A25" s="28">
        <v>3714</v>
      </c>
      <c r="B25" s="30" t="s">
        <v>22</v>
      </c>
      <c r="C25" s="32">
        <v>1794</v>
      </c>
      <c r="D25" s="32">
        <v>1263</v>
      </c>
      <c r="E25" s="32">
        <v>531</v>
      </c>
      <c r="F25" s="11">
        <f>Table234[[#This Row],[Erlendir ríkisborgarar
18. ágúst 2026]]/Table234[[#This Row],[Heildarfjöldi
18. ágúst 2026]]</f>
        <v>0.29598662207357862</v>
      </c>
    </row>
    <row r="26" spans="1:6" ht="15.75" x14ac:dyDescent="0.25">
      <c r="A26" s="28">
        <v>3716</v>
      </c>
      <c r="B26" s="30" t="s">
        <v>23</v>
      </c>
      <c r="C26" s="32">
        <v>1343</v>
      </c>
      <c r="D26" s="32">
        <v>1090</v>
      </c>
      <c r="E26" s="32">
        <v>253</v>
      </c>
      <c r="F26" s="11">
        <f>Table234[[#This Row],[Erlendir ríkisborgarar
18. ágúst 2026]]/Table234[[#This Row],[Heildarfjöldi
18. ágúst 2026]]</f>
        <v>0.18838421444527179</v>
      </c>
    </row>
    <row r="27" spans="1:6" ht="15.75" x14ac:dyDescent="0.25">
      <c r="A27" s="14">
        <v>3811</v>
      </c>
      <c r="B27" s="12" t="s">
        <v>24</v>
      </c>
      <c r="C27" s="13">
        <v>674</v>
      </c>
      <c r="D27" s="13">
        <v>615</v>
      </c>
      <c r="E27" s="13">
        <v>59</v>
      </c>
      <c r="F27" s="11">
        <f>Table234[[#This Row],[Erlendir ríkisborgarar
18. ágúst 2026]]/Table234[[#This Row],[Heildarfjöldi
18. ágúst 2026]]</f>
        <v>8.7537091988130561E-2</v>
      </c>
    </row>
    <row r="28" spans="1:6" ht="21" customHeight="1" x14ac:dyDescent="0.25">
      <c r="A28" s="15" t="s">
        <v>25</v>
      </c>
      <c r="B28" s="18"/>
      <c r="C28" s="17">
        <f>SUM(C29:C36)</f>
        <v>7732</v>
      </c>
      <c r="D28" s="17">
        <f>SUM(D29:D36)</f>
        <v>5865</v>
      </c>
      <c r="E28" s="17">
        <f>SUM(E29:E36)</f>
        <v>1867</v>
      </c>
      <c r="F28" s="11">
        <f>Table234[[#This Row],[Erlendir ríkisborgarar
18. ágúst 2026]]/Table234[[#This Row],[Heildarfjöldi
18. ágúst 2026]]</f>
        <v>0.24146404552509054</v>
      </c>
    </row>
    <row r="29" spans="1:6" ht="15.75" x14ac:dyDescent="0.25">
      <c r="A29" s="14">
        <v>4100</v>
      </c>
      <c r="B29" s="12" t="s">
        <v>26</v>
      </c>
      <c r="C29" s="13">
        <v>1013</v>
      </c>
      <c r="D29" s="13">
        <v>769</v>
      </c>
      <c r="E29" s="13">
        <v>244</v>
      </c>
      <c r="F29" s="11">
        <f>Table234[[#This Row],[Erlendir ríkisborgarar
18. ágúst 2026]]/Table234[[#This Row],[Heildarfjöldi
18. ágúst 2026]]</f>
        <v>0.24086870681145114</v>
      </c>
    </row>
    <row r="30" spans="1:6" ht="15.75" x14ac:dyDescent="0.25">
      <c r="A30" s="14">
        <v>4200</v>
      </c>
      <c r="B30" s="12" t="s">
        <v>27</v>
      </c>
      <c r="C30" s="13">
        <v>4143</v>
      </c>
      <c r="D30" s="13">
        <v>3171</v>
      </c>
      <c r="E30" s="13">
        <v>972</v>
      </c>
      <c r="F30" s="11">
        <f>Table234[[#This Row],[Erlendir ríkisborgarar
18. ágúst 2026]]/Table234[[#This Row],[Heildarfjöldi
18. ágúst 2026]]</f>
        <v>0.23461259956553221</v>
      </c>
    </row>
    <row r="31" spans="1:6" ht="15.75" x14ac:dyDescent="0.25">
      <c r="A31" s="28">
        <v>4502</v>
      </c>
      <c r="B31" s="30" t="s">
        <v>28</v>
      </c>
      <c r="C31" s="32">
        <v>258</v>
      </c>
      <c r="D31" s="32">
        <v>235</v>
      </c>
      <c r="E31" s="32">
        <v>23</v>
      </c>
      <c r="F31" s="11">
        <f>Table234[[#This Row],[Erlendir ríkisborgarar
18. ágúst 2026]]/Table234[[#This Row],[Heildarfjöldi
18. ágúst 2026]]</f>
        <v>8.9147286821705432E-2</v>
      </c>
    </row>
    <row r="32" spans="1:6" ht="15.75" x14ac:dyDescent="0.25">
      <c r="A32" s="14">
        <v>4604</v>
      </c>
      <c r="B32" s="12" t="s">
        <v>29</v>
      </c>
      <c r="C32" s="13">
        <v>1441</v>
      </c>
      <c r="D32" s="13">
        <v>992</v>
      </c>
      <c r="E32" s="13">
        <v>449</v>
      </c>
      <c r="F32" s="11">
        <f>Table234[[#This Row],[Erlendir ríkisborgarar
18. ágúst 2026]]/Table234[[#This Row],[Heildarfjöldi
18. ágúst 2026]]</f>
        <v>0.31158917418459403</v>
      </c>
    </row>
    <row r="33" spans="1:6" ht="15.75" x14ac:dyDescent="0.25">
      <c r="A33" s="14">
        <v>4803</v>
      </c>
      <c r="B33" s="12" t="s">
        <v>30</v>
      </c>
      <c r="C33" s="13">
        <v>234</v>
      </c>
      <c r="D33" s="13">
        <v>146</v>
      </c>
      <c r="E33" s="13">
        <v>88</v>
      </c>
      <c r="F33" s="11">
        <f>Table234[[#This Row],[Erlendir ríkisborgarar
18. ágúst 2026]]/Table234[[#This Row],[Heildarfjöldi
18. ágúst 2026]]</f>
        <v>0.37606837606837606</v>
      </c>
    </row>
    <row r="34" spans="1:6" ht="15.75" x14ac:dyDescent="0.25">
      <c r="A34" s="28">
        <v>4901</v>
      </c>
      <c r="B34" s="30" t="s">
        <v>31</v>
      </c>
      <c r="C34" s="32">
        <v>68</v>
      </c>
      <c r="D34" s="32">
        <v>59</v>
      </c>
      <c r="E34" s="32">
        <v>9</v>
      </c>
      <c r="F34" s="11">
        <f>Table234[[#This Row],[Erlendir ríkisborgarar
18. ágúst 2026]]/Table234[[#This Row],[Heildarfjöldi
18. ágúst 2026]]</f>
        <v>0.13235294117647059</v>
      </c>
    </row>
    <row r="35" spans="1:6" ht="15.75" x14ac:dyDescent="0.25">
      <c r="A35" s="14">
        <v>4902</v>
      </c>
      <c r="B35" s="12" t="s">
        <v>32</v>
      </c>
      <c r="C35" s="13">
        <v>121</v>
      </c>
      <c r="D35" s="13">
        <v>95</v>
      </c>
      <c r="E35" s="13">
        <v>26</v>
      </c>
      <c r="F35" s="11">
        <f>Table234[[#This Row],[Erlendir ríkisborgarar
18. ágúst 2026]]/Table234[[#This Row],[Heildarfjöldi
18. ágúst 2026]]</f>
        <v>0.21487603305785125</v>
      </c>
    </row>
    <row r="36" spans="1:6" ht="15.75" x14ac:dyDescent="0.25">
      <c r="A36" s="28">
        <v>4911</v>
      </c>
      <c r="B36" s="30" t="s">
        <v>33</v>
      </c>
      <c r="C36" s="32">
        <v>454</v>
      </c>
      <c r="D36" s="32">
        <v>398</v>
      </c>
      <c r="E36" s="32">
        <v>56</v>
      </c>
      <c r="F36" s="11">
        <f>Table234[[#This Row],[Erlendir ríkisborgarar
18. ágúst 2026]]/Table234[[#This Row],[Heildarfjöldi
18. ágúst 2026]]</f>
        <v>0.12334801762114538</v>
      </c>
    </row>
    <row r="37" spans="1:6" ht="21.75" customHeight="1" x14ac:dyDescent="0.25">
      <c r="A37" s="15" t="s">
        <v>34</v>
      </c>
      <c r="B37" s="18"/>
      <c r="C37" s="17">
        <f>SUM(C38:C41)</f>
        <v>7589</v>
      </c>
      <c r="D37" s="17">
        <f>SUM(D38:D41)</f>
        <v>6611</v>
      </c>
      <c r="E37" s="17">
        <f>SUM(E38:E41)</f>
        <v>978</v>
      </c>
      <c r="F37" s="11">
        <f>Table234[[#This Row],[Erlendir ríkisborgarar
18. ágúst 2026]]/Table234[[#This Row],[Heildarfjöldi
18. ágúst 2026]]</f>
        <v>0.1288707339570431</v>
      </c>
    </row>
    <row r="38" spans="1:6" ht="15.75" x14ac:dyDescent="0.25">
      <c r="A38" s="14">
        <v>5508</v>
      </c>
      <c r="B38" s="12" t="s">
        <v>35</v>
      </c>
      <c r="C38" s="13">
        <v>1276</v>
      </c>
      <c r="D38" s="13">
        <v>1065</v>
      </c>
      <c r="E38" s="13">
        <v>211</v>
      </c>
      <c r="F38" s="11">
        <f>Table234[[#This Row],[Erlendir ríkisborgarar
18. ágúst 2026]]/Table234[[#This Row],[Heildarfjöldi
18. ágúst 2026]]</f>
        <v>0.16536050156739812</v>
      </c>
    </row>
    <row r="39" spans="1:6" ht="15.75" x14ac:dyDescent="0.25">
      <c r="A39" s="14">
        <v>5609</v>
      </c>
      <c r="B39" s="12" t="s">
        <v>36</v>
      </c>
      <c r="C39" s="13">
        <v>458</v>
      </c>
      <c r="D39" s="13">
        <v>430</v>
      </c>
      <c r="E39" s="13">
        <v>28</v>
      </c>
      <c r="F39" s="11">
        <f>Table234[[#This Row],[Erlendir ríkisborgarar
18. ágúst 2026]]/Table234[[#This Row],[Heildarfjöldi
18. ágúst 2026]]</f>
        <v>6.1135371179039298E-2</v>
      </c>
    </row>
    <row r="40" spans="1:6" ht="15.75" x14ac:dyDescent="0.25">
      <c r="A40" s="28">
        <v>5613</v>
      </c>
      <c r="B40" s="30" t="s">
        <v>37</v>
      </c>
      <c r="C40" s="32">
        <v>1381</v>
      </c>
      <c r="D40" s="32">
        <v>1180</v>
      </c>
      <c r="E40" s="32">
        <v>201</v>
      </c>
      <c r="F40" s="11">
        <f>Table234[[#This Row],[Erlendir ríkisborgarar
18. ágúst 2026]]/Table234[[#This Row],[Heildarfjöldi
18. ágúst 2026]]</f>
        <v>0.14554670528602462</v>
      </c>
    </row>
    <row r="41" spans="1:6" ht="15.75" x14ac:dyDescent="0.25">
      <c r="A41" s="14">
        <v>5716</v>
      </c>
      <c r="B41" s="12" t="s">
        <v>38</v>
      </c>
      <c r="C41" s="13">
        <v>4474</v>
      </c>
      <c r="D41" s="13">
        <v>3936</v>
      </c>
      <c r="E41" s="13">
        <v>538</v>
      </c>
      <c r="F41" s="11">
        <f>Table234[[#This Row],[Erlendir ríkisborgarar
18. ágúst 2026]]/Table234[[#This Row],[Heildarfjöldi
18. ágúst 2026]]</f>
        <v>0.12025033527045149</v>
      </c>
    </row>
    <row r="42" spans="1:6" ht="24" customHeight="1" x14ac:dyDescent="0.25">
      <c r="A42" s="15" t="s">
        <v>39</v>
      </c>
      <c r="B42" s="18"/>
      <c r="C42" s="17">
        <f>C43+C44+C45+C46+C47+C48+C49+C50+C51+C52+C53</f>
        <v>33248</v>
      </c>
      <c r="D42" s="17">
        <f>D43+D44+D45+D46+D47+D48+D49+D50+D51+D52+D53</f>
        <v>28998</v>
      </c>
      <c r="E42" s="17">
        <f>E43+E44+E45+E46+E47+E48+E49+E50+E51+E52+E53</f>
        <v>4250</v>
      </c>
      <c r="F42" s="11">
        <f>Table234[[#This Row],[Erlendir ríkisborgarar
18. ágúst 2026]]/Table234[[#This Row],[Heildarfjöldi
18. ágúst 2026]]</f>
        <v>0.12782723772858517</v>
      </c>
    </row>
    <row r="43" spans="1:6" ht="15.75" x14ac:dyDescent="0.25">
      <c r="A43" s="14">
        <v>6000</v>
      </c>
      <c r="B43" s="12" t="s">
        <v>40</v>
      </c>
      <c r="C43" s="13">
        <v>20754</v>
      </c>
      <c r="D43" s="13">
        <v>18539</v>
      </c>
      <c r="E43" s="13">
        <v>2215</v>
      </c>
      <c r="F43" s="11">
        <f>Table234[[#This Row],[Erlendir ríkisborgarar
18. ágúst 2026]]/Table234[[#This Row],[Heildarfjöldi
18. ágúst 2026]]</f>
        <v>0.10672641418521731</v>
      </c>
    </row>
    <row r="44" spans="1:6" ht="15.75" x14ac:dyDescent="0.25">
      <c r="A44" s="14">
        <v>6100</v>
      </c>
      <c r="B44" s="12" t="s">
        <v>41</v>
      </c>
      <c r="C44" s="13">
        <v>3071</v>
      </c>
      <c r="D44" s="13">
        <v>2434</v>
      </c>
      <c r="E44" s="13">
        <v>637</v>
      </c>
      <c r="F44" s="11">
        <f>Table234[[#This Row],[Erlendir ríkisborgarar
18. ágúst 2026]]/Table234[[#This Row],[Heildarfjöldi
18. ágúst 2026]]</f>
        <v>0.20742429176164115</v>
      </c>
    </row>
    <row r="45" spans="1:6" ht="15.75" x14ac:dyDescent="0.25">
      <c r="A45" s="28">
        <v>6250</v>
      </c>
      <c r="B45" s="30" t="s">
        <v>42</v>
      </c>
      <c r="C45" s="32">
        <v>2016</v>
      </c>
      <c r="D45" s="32">
        <v>1778</v>
      </c>
      <c r="E45" s="32">
        <v>238</v>
      </c>
      <c r="F45" s="11">
        <f>Table234[[#This Row],[Erlendir ríkisborgarar
18. ágúst 2026]]/Table234[[#This Row],[Heildarfjöldi
18. ágúst 2026]]</f>
        <v>0.11805555555555555</v>
      </c>
    </row>
    <row r="46" spans="1:6" ht="15.75" x14ac:dyDescent="0.25">
      <c r="A46" s="14">
        <v>6400</v>
      </c>
      <c r="B46" s="12" t="s">
        <v>43</v>
      </c>
      <c r="C46" s="13">
        <v>1978</v>
      </c>
      <c r="D46" s="13">
        <v>1678</v>
      </c>
      <c r="E46" s="13">
        <v>300</v>
      </c>
      <c r="F46" s="11">
        <f>Table234[[#This Row],[Erlendir ríkisborgarar
18. ágúst 2026]]/Table234[[#This Row],[Heildarfjöldi
18. ágúst 2026]]</f>
        <v>0.15166835187057634</v>
      </c>
    </row>
    <row r="47" spans="1:6" ht="15.75" x14ac:dyDescent="0.25">
      <c r="A47" s="14">
        <v>6513</v>
      </c>
      <c r="B47" s="12" t="s">
        <v>44</v>
      </c>
      <c r="C47" s="13">
        <v>1270</v>
      </c>
      <c r="D47" s="13">
        <v>1197</v>
      </c>
      <c r="E47" s="13">
        <v>73</v>
      </c>
      <c r="F47" s="11">
        <f>Table234[[#This Row],[Erlendir ríkisborgarar
18. ágúst 2026]]/Table234[[#This Row],[Heildarfjöldi
18. ágúst 2026]]</f>
        <v>5.748031496062992E-2</v>
      </c>
    </row>
    <row r="48" spans="1:6" ht="15.75" x14ac:dyDescent="0.25">
      <c r="A48" s="14">
        <v>6515</v>
      </c>
      <c r="B48" s="12" t="s">
        <v>45</v>
      </c>
      <c r="C48" s="13">
        <v>992</v>
      </c>
      <c r="D48" s="13">
        <v>930</v>
      </c>
      <c r="E48" s="13">
        <v>62</v>
      </c>
      <c r="F48" s="11">
        <f>Table234[[#This Row],[Erlendir ríkisborgarar
18. ágúst 2026]]/Table234[[#This Row],[Heildarfjöldi
18. ágúst 2026]]</f>
        <v>6.25E-2</v>
      </c>
    </row>
    <row r="49" spans="1:6" ht="15.75" x14ac:dyDescent="0.25">
      <c r="A49" s="14">
        <v>6601</v>
      </c>
      <c r="B49" s="12" t="s">
        <v>46</v>
      </c>
      <c r="C49" s="13">
        <v>528</v>
      </c>
      <c r="D49" s="13">
        <v>459</v>
      </c>
      <c r="E49" s="13">
        <v>69</v>
      </c>
      <c r="F49" s="11">
        <f>Table234[[#This Row],[Erlendir ríkisborgarar
18. ágúst 2026]]/Table234[[#This Row],[Heildarfjöldi
18. ágúst 2026]]</f>
        <v>0.13068181818181818</v>
      </c>
    </row>
    <row r="50" spans="1:6" ht="15.75" x14ac:dyDescent="0.25">
      <c r="A50" s="28">
        <v>6602</v>
      </c>
      <c r="B50" s="30" t="s">
        <v>47</v>
      </c>
      <c r="C50" s="32">
        <v>400</v>
      </c>
      <c r="D50" s="32">
        <v>318</v>
      </c>
      <c r="E50" s="32">
        <v>82</v>
      </c>
      <c r="F50" s="11">
        <f>Table234[[#This Row],[Erlendir ríkisborgarar
18. ágúst 2026]]/Table234[[#This Row],[Heildarfjöldi
18. ágúst 2026]]</f>
        <v>0.20499999999999999</v>
      </c>
    </row>
    <row r="51" spans="1:6" ht="15.75" x14ac:dyDescent="0.25">
      <c r="A51" s="28">
        <v>6611</v>
      </c>
      <c r="B51" s="30" t="s">
        <v>48</v>
      </c>
      <c r="C51" s="32">
        <v>55</v>
      </c>
      <c r="D51" s="32">
        <v>44</v>
      </c>
      <c r="E51" s="32">
        <v>11</v>
      </c>
      <c r="F51" s="11">
        <f>Table234[[#This Row],[Erlendir ríkisborgarar
18. ágúst 2026]]/Table234[[#This Row],[Heildarfjöldi
18. ágúst 2026]]</f>
        <v>0.2</v>
      </c>
    </row>
    <row r="52" spans="1:6" ht="15.75" x14ac:dyDescent="0.25">
      <c r="A52" s="28">
        <v>6613</v>
      </c>
      <c r="B52" s="30" t="s">
        <v>49</v>
      </c>
      <c r="C52" s="32">
        <v>1603</v>
      </c>
      <c r="D52" s="32">
        <v>1189</v>
      </c>
      <c r="E52" s="32">
        <v>414</v>
      </c>
      <c r="F52" s="11">
        <f>Table234[[#This Row],[Erlendir ríkisborgarar
18. ágúst 2026]]/Table234[[#This Row],[Heildarfjöldi
18. ágúst 2026]]</f>
        <v>0.2582657517155334</v>
      </c>
    </row>
    <row r="53" spans="1:6" ht="15.75" x14ac:dyDescent="0.25">
      <c r="A53" s="14">
        <v>6710</v>
      </c>
      <c r="B53" s="12" t="s">
        <v>50</v>
      </c>
      <c r="C53" s="13">
        <v>581</v>
      </c>
      <c r="D53" s="13">
        <v>432</v>
      </c>
      <c r="E53" s="13">
        <v>149</v>
      </c>
      <c r="F53" s="11">
        <f>Table234[[#This Row],[Erlendir ríkisborgarar
18. ágúst 2026]]/Table234[[#This Row],[Heildarfjöldi
18. ágúst 2026]]</f>
        <v>0.25645438898450945</v>
      </c>
    </row>
    <row r="54" spans="1:6" ht="19.5" customHeight="1" x14ac:dyDescent="0.25">
      <c r="A54" s="15" t="s">
        <v>51</v>
      </c>
      <c r="B54" s="18"/>
      <c r="C54" s="17">
        <f>C55+C56+C57+C58</f>
        <v>11709</v>
      </c>
      <c r="D54" s="17">
        <f>D55+D56+D57+D58</f>
        <v>9277</v>
      </c>
      <c r="E54" s="17">
        <f>E55+E56+E57+E58</f>
        <v>2432</v>
      </c>
      <c r="F54" s="11">
        <f>Table234[[#This Row],[Erlendir ríkisborgarar
18. ágúst 2026]]/Table234[[#This Row],[Heildarfjöldi
18. ágúst 2026]]</f>
        <v>0.20770347595866429</v>
      </c>
    </row>
    <row r="55" spans="1:6" ht="15.75" x14ac:dyDescent="0.25">
      <c r="A55" s="14">
        <v>7300</v>
      </c>
      <c r="B55" s="12" t="s">
        <v>52</v>
      </c>
      <c r="C55" s="13">
        <v>5468</v>
      </c>
      <c r="D55" s="13">
        <v>4180</v>
      </c>
      <c r="E55" s="13">
        <v>1288</v>
      </c>
      <c r="F55" s="11">
        <f>Table234[[#This Row],[Erlendir ríkisborgarar
18. ágúst 2026]]/Table234[[#This Row],[Heildarfjöldi
18. ágúst 2026]]</f>
        <v>0.23555230431602048</v>
      </c>
    </row>
    <row r="56" spans="1:6" ht="15.75" x14ac:dyDescent="0.25">
      <c r="A56" s="28">
        <v>7400</v>
      </c>
      <c r="B56" s="30" t="s">
        <v>53</v>
      </c>
      <c r="C56" s="32">
        <v>5492</v>
      </c>
      <c r="D56" s="32">
        <v>4474</v>
      </c>
      <c r="E56" s="32">
        <v>1018</v>
      </c>
      <c r="F56" s="11">
        <f>Table234[[#This Row],[Erlendir ríkisborgarar
18. ágúst 2026]]/Table234[[#This Row],[Heildarfjöldi
18. ágúst 2026]]</f>
        <v>0.18536052439912601</v>
      </c>
    </row>
    <row r="57" spans="1:6" ht="15.75" x14ac:dyDescent="0.25">
      <c r="A57" s="14">
        <v>7502</v>
      </c>
      <c r="B57" s="12" t="s">
        <v>54</v>
      </c>
      <c r="C57" s="13">
        <v>639</v>
      </c>
      <c r="D57" s="13">
        <v>538</v>
      </c>
      <c r="E57" s="13">
        <v>101</v>
      </c>
      <c r="F57" s="11">
        <f>Table234[[#This Row],[Erlendir ríkisborgarar
18. ágúst 2026]]/Table234[[#This Row],[Heildarfjöldi
18. ágúst 2026]]</f>
        <v>0.15805946791862285</v>
      </c>
    </row>
    <row r="58" spans="1:6" ht="15.75" x14ac:dyDescent="0.25">
      <c r="A58" s="14">
        <v>7505</v>
      </c>
      <c r="B58" s="12" t="s">
        <v>55</v>
      </c>
      <c r="C58" s="13">
        <v>110</v>
      </c>
      <c r="D58" s="13">
        <v>85</v>
      </c>
      <c r="E58" s="13">
        <v>25</v>
      </c>
      <c r="F58" s="11">
        <f>Table234[[#This Row],[Erlendir ríkisborgarar
18. ágúst 2026]]/Table234[[#This Row],[Heildarfjöldi
18. ágúst 2026]]</f>
        <v>0.22727272727272727</v>
      </c>
    </row>
    <row r="59" spans="1:6" ht="20.25" customHeight="1" x14ac:dyDescent="0.25">
      <c r="A59" s="15" t="s">
        <v>56</v>
      </c>
      <c r="B59" s="16"/>
      <c r="C59" s="17">
        <f>C60+C61+C62+C63+C64+C65+C66+C67+C68+C69+C70+C71+C72+C73+C74</f>
        <v>38900</v>
      </c>
      <c r="D59" s="17">
        <f>D60+D61+D62+D63+D64+D65+D66+D67+D68+D69+D70+D71+D72+D73+D74</f>
        <v>30586</v>
      </c>
      <c r="E59" s="17">
        <f>E60+E61+E62+E63+E64+E65+E66+E67+E68+E69+E70+E71+E72+E73+E74</f>
        <v>8314</v>
      </c>
      <c r="F59" s="11">
        <f>Table234[[#This Row],[Erlendir ríkisborgarar
18. ágúst 2026]]/Table234[[#This Row],[Heildarfjöldi
18. ágúst 2026]]</f>
        <v>0.21372750642673521</v>
      </c>
    </row>
    <row r="60" spans="1:6" ht="15.75" x14ac:dyDescent="0.25">
      <c r="A60" s="14">
        <v>8000</v>
      </c>
      <c r="B60" s="12" t="s">
        <v>57</v>
      </c>
      <c r="C60" s="13">
        <v>4779</v>
      </c>
      <c r="D60" s="13">
        <v>3938</v>
      </c>
      <c r="E60" s="13">
        <v>841</v>
      </c>
      <c r="F60" s="11">
        <f>Table234[[#This Row],[Erlendir ríkisborgarar
18. ágúst 2026]]/Table234[[#This Row],[Heildarfjöldi
18. ágúst 2026]]</f>
        <v>0.17597823812513078</v>
      </c>
    </row>
    <row r="61" spans="1:6" ht="15.75" x14ac:dyDescent="0.25">
      <c r="A61" s="14">
        <v>8200</v>
      </c>
      <c r="B61" s="12" t="s">
        <v>58</v>
      </c>
      <c r="C61" s="13">
        <v>13208</v>
      </c>
      <c r="D61" s="13">
        <v>11520</v>
      </c>
      <c r="E61" s="13">
        <v>1688</v>
      </c>
      <c r="F61" s="11">
        <f>Table234[[#This Row],[Erlendir ríkisborgarar
18. ágúst 2026]]/Table234[[#This Row],[Heildarfjöldi
18. ágúst 2026]]</f>
        <v>0.12780133252574197</v>
      </c>
    </row>
    <row r="62" spans="1:6" ht="15.75" x14ac:dyDescent="0.25">
      <c r="A62" s="14">
        <v>8401</v>
      </c>
      <c r="B62" s="12" t="s">
        <v>59</v>
      </c>
      <c r="C62" s="13">
        <v>2850</v>
      </c>
      <c r="D62" s="13">
        <v>1848</v>
      </c>
      <c r="E62" s="13">
        <v>1002</v>
      </c>
      <c r="F62" s="11">
        <f>Table234[[#This Row],[Erlendir ríkisborgarar
18. ágúst 2026]]/Table234[[#This Row],[Heildarfjöldi
18. ágúst 2026]]</f>
        <v>0.35157894736842105</v>
      </c>
    </row>
    <row r="63" spans="1:6" ht="15.75" x14ac:dyDescent="0.25">
      <c r="A63" s="28">
        <v>8508</v>
      </c>
      <c r="B63" s="30" t="s">
        <v>60</v>
      </c>
      <c r="C63" s="32">
        <v>1162</v>
      </c>
      <c r="D63" s="32">
        <v>364</v>
      </c>
      <c r="E63" s="32">
        <v>798</v>
      </c>
      <c r="F63" s="11">
        <f>Table234[[#This Row],[Erlendir ríkisborgarar
18. ágúst 2026]]/Table234[[#This Row],[Heildarfjöldi
18. ágúst 2026]]</f>
        <v>0.68674698795180722</v>
      </c>
    </row>
    <row r="64" spans="1:6" ht="15.75" x14ac:dyDescent="0.25">
      <c r="A64" s="14">
        <v>8509</v>
      </c>
      <c r="B64" s="12" t="s">
        <v>61</v>
      </c>
      <c r="C64" s="13">
        <v>740</v>
      </c>
      <c r="D64" s="13">
        <v>390</v>
      </c>
      <c r="E64" s="13">
        <v>350</v>
      </c>
      <c r="F64" s="11">
        <f>Table234[[#This Row],[Erlendir ríkisborgarar
18. ágúst 2026]]/Table234[[#This Row],[Heildarfjöldi
18. ágúst 2026]]</f>
        <v>0.47297297297297297</v>
      </c>
    </row>
    <row r="65" spans="1:6" ht="15.75" x14ac:dyDescent="0.25">
      <c r="A65" s="14">
        <v>8610</v>
      </c>
      <c r="B65" s="12" t="s">
        <v>62</v>
      </c>
      <c r="C65" s="13">
        <v>345</v>
      </c>
      <c r="D65" s="13">
        <v>211</v>
      </c>
      <c r="E65" s="13">
        <v>134</v>
      </c>
      <c r="F65" s="11">
        <f>Table234[[#This Row],[Erlendir ríkisborgarar
18. ágúst 2026]]/Table234[[#This Row],[Heildarfjöldi
18. ágúst 2026]]</f>
        <v>0.38840579710144929</v>
      </c>
    </row>
    <row r="66" spans="1:6" ht="15.75" x14ac:dyDescent="0.25">
      <c r="A66" s="28">
        <v>8613</v>
      </c>
      <c r="B66" s="30" t="s">
        <v>63</v>
      </c>
      <c r="C66" s="32">
        <v>2333</v>
      </c>
      <c r="D66" s="32">
        <v>1544</v>
      </c>
      <c r="E66" s="32">
        <v>789</v>
      </c>
      <c r="F66" s="11">
        <f>Table234[[#This Row],[Erlendir ríkisborgarar
18. ágúst 2026]]/Table234[[#This Row],[Heildarfjöldi
18. ágúst 2026]]</f>
        <v>0.33819117016716677</v>
      </c>
    </row>
    <row r="67" spans="1:6" ht="15.75" x14ac:dyDescent="0.25">
      <c r="A67" s="14">
        <v>8614</v>
      </c>
      <c r="B67" s="12" t="s">
        <v>64</v>
      </c>
      <c r="C67" s="13">
        <v>2086</v>
      </c>
      <c r="D67" s="13">
        <v>1646</v>
      </c>
      <c r="E67" s="13">
        <v>440</v>
      </c>
      <c r="F67" s="11">
        <f>Table234[[#This Row],[Erlendir ríkisborgarar
18. ágúst 2026]]/Table234[[#This Row],[Heildarfjöldi
18. ágúst 2026]]</f>
        <v>0.2109300095877277</v>
      </c>
    </row>
    <row r="68" spans="1:6" ht="15.75" x14ac:dyDescent="0.25">
      <c r="A68" s="14">
        <v>8710</v>
      </c>
      <c r="B68" s="12" t="s">
        <v>65</v>
      </c>
      <c r="C68" s="13">
        <v>1005</v>
      </c>
      <c r="D68" s="13">
        <v>624</v>
      </c>
      <c r="E68" s="13">
        <v>381</v>
      </c>
      <c r="F68" s="11">
        <f>Table234[[#This Row],[Erlendir ríkisborgarar
18. ágúst 2026]]/Table234[[#This Row],[Heildarfjöldi
18. ágúst 2026]]</f>
        <v>0.37910447761194027</v>
      </c>
    </row>
    <row r="69" spans="1:6" ht="15.75" x14ac:dyDescent="0.25">
      <c r="A69" s="14">
        <v>8716</v>
      </c>
      <c r="B69" s="12" t="s">
        <v>66</v>
      </c>
      <c r="C69" s="13">
        <v>3515</v>
      </c>
      <c r="D69" s="13">
        <v>3148</v>
      </c>
      <c r="E69" s="13">
        <v>367</v>
      </c>
      <c r="F69" s="11">
        <f>Table234[[#This Row],[Erlendir ríkisborgarar
18. ágúst 2026]]/Table234[[#This Row],[Heildarfjöldi
18. ágúst 2026]]</f>
        <v>0.10440967283072546</v>
      </c>
    </row>
    <row r="70" spans="1:6" ht="15.75" x14ac:dyDescent="0.25">
      <c r="A70" s="14">
        <v>8717</v>
      </c>
      <c r="B70" s="12" t="s">
        <v>67</v>
      </c>
      <c r="C70" s="13">
        <v>3110</v>
      </c>
      <c r="D70" s="13">
        <v>2513</v>
      </c>
      <c r="E70" s="13">
        <v>597</v>
      </c>
      <c r="F70" s="11">
        <f>Table234[[#This Row],[Erlendir ríkisborgarar
18. ágúst 2026]]/Table234[[#This Row],[Heildarfjöldi
18. ágúst 2026]]</f>
        <v>0.19196141479099679</v>
      </c>
    </row>
    <row r="71" spans="1:6" ht="15.75" x14ac:dyDescent="0.25">
      <c r="A71" s="14">
        <v>8719</v>
      </c>
      <c r="B71" s="12" t="s">
        <v>68</v>
      </c>
      <c r="C71" s="13">
        <v>733</v>
      </c>
      <c r="D71" s="13">
        <v>619</v>
      </c>
      <c r="E71" s="13">
        <v>114</v>
      </c>
      <c r="F71" s="11">
        <f>Table234[[#This Row],[Erlendir ríkisborgarar
18. ágúst 2026]]/Table234[[#This Row],[Heildarfjöldi
18. ágúst 2026]]</f>
        <v>0.15552523874488403</v>
      </c>
    </row>
    <row r="72" spans="1:6" ht="15.75" x14ac:dyDescent="0.25">
      <c r="A72" s="14">
        <v>8720</v>
      </c>
      <c r="B72" s="12" t="s">
        <v>69</v>
      </c>
      <c r="C72" s="13">
        <v>689</v>
      </c>
      <c r="D72" s="13">
        <v>573</v>
      </c>
      <c r="E72" s="13">
        <v>116</v>
      </c>
      <c r="F72" s="11">
        <f>Table234[[#This Row],[Erlendir ríkisborgarar
18. ágúst 2026]]/Table234[[#This Row],[Heildarfjöldi
18. ágúst 2026]]</f>
        <v>0.1683599419448476</v>
      </c>
    </row>
    <row r="73" spans="1:6" ht="15.75" x14ac:dyDescent="0.25">
      <c r="A73" s="14">
        <v>8721</v>
      </c>
      <c r="B73" s="12" t="s">
        <v>70</v>
      </c>
      <c r="C73" s="13">
        <v>1582</v>
      </c>
      <c r="D73" s="13">
        <v>948</v>
      </c>
      <c r="E73" s="13">
        <v>634</v>
      </c>
      <c r="F73" s="11">
        <f>Table234[[#This Row],[Erlendir ríkisborgarar
18. ágúst 2026]]/Table234[[#This Row],[Heildarfjöldi
18. ágúst 2026]]</f>
        <v>0.40075853350189633</v>
      </c>
    </row>
    <row r="74" spans="1:6" ht="15.75" x14ac:dyDescent="0.25">
      <c r="A74" s="14">
        <v>8722</v>
      </c>
      <c r="B74" s="12" t="s">
        <v>71</v>
      </c>
      <c r="C74" s="13">
        <v>763</v>
      </c>
      <c r="D74" s="13">
        <v>700</v>
      </c>
      <c r="E74" s="13">
        <v>63</v>
      </c>
      <c r="F74" s="11">
        <f>Table234[[#This Row],[Erlendir ríkisborgarar
18. ágúst 2026]]/Table234[[#This Row],[Heildarfjöldi
18. ágúst 2026]]</f>
        <v>8.2568807339449546E-2</v>
      </c>
    </row>
    <row r="75" spans="1:6" ht="14.25" customHeight="1" x14ac:dyDescent="0.25">
      <c r="A75" s="28"/>
      <c r="B75" s="30"/>
      <c r="C75" s="32"/>
      <c r="D75" s="32"/>
      <c r="E75" s="32"/>
      <c r="F75" s="33"/>
    </row>
    <row r="76" spans="1:6" ht="15.75" customHeight="1" x14ac:dyDescent="0.25">
      <c r="A76" s="19" t="s">
        <v>72</v>
      </c>
      <c r="B76" s="20"/>
      <c r="C76" s="21">
        <f>C59+C54+C42+C37+C28+C19+C14+C6</f>
        <v>413183</v>
      </c>
      <c r="D76" s="21">
        <f>D59+D54+D42+D37+D28+D19+D14+D6</f>
        <v>329767</v>
      </c>
      <c r="E76" s="21">
        <f>E59+E54+E42+E37+E28+E19+E14+E6</f>
        <v>83416</v>
      </c>
      <c r="F76" s="22">
        <f>Table234[[#This Row],[Erlendir ríkisborgarar
18. ágúst 2026]]/Table234[[#This Row],[Heildarfjöldi
18. ágúst 2026]]</f>
        <v>0.20188633123821648</v>
      </c>
    </row>
    <row r="77" spans="1:6" ht="1.5" customHeight="1" x14ac:dyDescent="0.25">
      <c r="A77" s="23"/>
      <c r="B77" s="24"/>
      <c r="C77" s="3"/>
      <c r="D77" s="3"/>
      <c r="E77" s="3"/>
      <c r="F77" s="3"/>
    </row>
    <row r="78" spans="1:6" ht="18" customHeight="1" x14ac:dyDescent="0.25">
      <c r="A78" s="25" t="s">
        <v>73</v>
      </c>
      <c r="B78" s="12"/>
    </row>
    <row r="79" spans="1:6" x14ac:dyDescent="0.25">
      <c r="A79" s="12" t="s">
        <v>75</v>
      </c>
      <c r="B79" s="12"/>
    </row>
    <row r="80" spans="1:6" x14ac:dyDescent="0.25">
      <c r="A80" s="14"/>
      <c r="B80" s="12"/>
    </row>
    <row r="81" spans="1:2" x14ac:dyDescent="0.25">
      <c r="A81" s="14"/>
      <c r="B81" s="12"/>
    </row>
    <row r="82" spans="1:2" x14ac:dyDescent="0.25">
      <c r="A82" s="14"/>
      <c r="B82" s="12"/>
    </row>
    <row r="83" spans="1:2" x14ac:dyDescent="0.25">
      <c r="A83" s="14"/>
      <c r="B83" s="12"/>
    </row>
    <row r="84" spans="1:2" x14ac:dyDescent="0.25">
      <c r="A84" s="14"/>
      <c r="B84" s="12"/>
    </row>
    <row r="85" spans="1:2" x14ac:dyDescent="0.25">
      <c r="A85" s="14"/>
      <c r="B85" s="12"/>
    </row>
    <row r="86" spans="1:2" x14ac:dyDescent="0.25">
      <c r="A86" s="14"/>
      <c r="B86" s="12"/>
    </row>
    <row r="87" spans="1:2" x14ac:dyDescent="0.25">
      <c r="A87" s="14"/>
      <c r="B87" s="12"/>
    </row>
    <row r="88" spans="1:2" x14ac:dyDescent="0.25">
      <c r="A88" s="14"/>
      <c r="B88" s="12"/>
    </row>
    <row r="89" spans="1:2" x14ac:dyDescent="0.25">
      <c r="A89" s="14"/>
      <c r="B89" s="12"/>
    </row>
    <row r="90" spans="1:2" x14ac:dyDescent="0.25">
      <c r="A90" s="14"/>
      <c r="B90" s="12"/>
    </row>
    <row r="91" spans="1:2" x14ac:dyDescent="0.25">
      <c r="A91" s="14"/>
      <c r="B91" s="12"/>
    </row>
    <row r="92" spans="1:2" x14ac:dyDescent="0.25">
      <c r="A92" s="14"/>
      <c r="B92" s="12"/>
    </row>
    <row r="93" spans="1:2" x14ac:dyDescent="0.25">
      <c r="A93" s="14"/>
      <c r="B93" s="12"/>
    </row>
    <row r="94" spans="1:2" x14ac:dyDescent="0.25">
      <c r="A94" s="14"/>
      <c r="B94" s="12"/>
    </row>
    <row r="95" spans="1:2" x14ac:dyDescent="0.25">
      <c r="A95" s="14"/>
      <c r="B95" s="12"/>
    </row>
    <row r="96" spans="1:2" x14ac:dyDescent="0.25">
      <c r="A96" s="14"/>
      <c r="B96" s="12"/>
    </row>
    <row r="97" spans="1:6" x14ac:dyDescent="0.25">
      <c r="A97" s="14"/>
      <c r="B97" s="12"/>
    </row>
    <row r="98" spans="1:6" x14ac:dyDescent="0.25">
      <c r="A98" s="14"/>
      <c r="B98" s="12"/>
    </row>
    <row r="99" spans="1:6" x14ac:dyDescent="0.25">
      <c r="A99" s="14"/>
      <c r="B99" s="12"/>
    </row>
    <row r="100" spans="1:6" x14ac:dyDescent="0.25">
      <c r="A100" s="14"/>
      <c r="B100" s="12"/>
    </row>
    <row r="101" spans="1:6" x14ac:dyDescent="0.25">
      <c r="A101" s="14"/>
      <c r="B101" s="12"/>
    </row>
    <row r="102" spans="1:6" x14ac:dyDescent="0.25">
      <c r="A102" s="14"/>
      <c r="B102" s="12"/>
    </row>
    <row r="103" spans="1:6" x14ac:dyDescent="0.25">
      <c r="A103" s="14"/>
      <c r="B103" s="12"/>
    </row>
    <row r="104" spans="1:6" x14ac:dyDescent="0.25">
      <c r="A104" s="14"/>
      <c r="B104" s="12"/>
    </row>
    <row r="105" spans="1:6" x14ac:dyDescent="0.25">
      <c r="A105" s="14"/>
      <c r="B105" s="12"/>
    </row>
    <row r="106" spans="1:6" x14ac:dyDescent="0.25">
      <c r="A106" s="14"/>
      <c r="B106" s="12"/>
    </row>
    <row r="107" spans="1:6" x14ac:dyDescent="0.25">
      <c r="A107" s="14"/>
      <c r="B107" s="12"/>
    </row>
    <row r="108" spans="1:6" s="13" customFormat="1" ht="14.25" x14ac:dyDescent="0.2">
      <c r="A108" s="14"/>
      <c r="B108" s="12"/>
      <c r="C108" s="26"/>
      <c r="D108" s="26"/>
      <c r="E108" s="26"/>
      <c r="F108" s="26"/>
    </row>
    <row r="109" spans="1:6" s="13" customFormat="1" ht="14.25" x14ac:dyDescent="0.2">
      <c r="A109" s="14"/>
      <c r="B109" s="12"/>
      <c r="C109" s="26"/>
      <c r="D109" s="26"/>
      <c r="E109" s="26"/>
      <c r="F109" s="26"/>
    </row>
    <row r="110" spans="1:6" s="13" customFormat="1" ht="14.25" x14ac:dyDescent="0.2">
      <c r="A110" s="14"/>
      <c r="B110" s="12"/>
      <c r="C110" s="26"/>
      <c r="D110" s="26"/>
      <c r="E110" s="26"/>
      <c r="F110" s="26"/>
    </row>
  </sheetData>
  <phoneticPr fontId="9" type="noConversion"/>
  <conditionalFormatting sqref="A7:B13 A14:E14 A15:B18 A19:E19 A28:E28 A29:B36 A37:E37 A38:B41 A42:E42 A43:B53 A54:E54 A55:B58 A59:E59 A60:B74 A23:B27 A22 A20:B21">
    <cfRule type="expression" dxfId="29" priority="73">
      <formula>"MOD(ROW(),2)=1"</formula>
    </cfRule>
  </conditionalFormatting>
  <conditionalFormatting sqref="C7:C13">
    <cfRule type="expression" dxfId="28" priority="37">
      <formula>"MOD(ROW(),2)=1"</formula>
    </cfRule>
  </conditionalFormatting>
  <conditionalFormatting sqref="C15:C18">
    <cfRule type="expression" dxfId="27" priority="36">
      <formula>"MOD(ROW(),2)=1"</formula>
    </cfRule>
  </conditionalFormatting>
  <conditionalFormatting sqref="D7:D13">
    <cfRule type="expression" dxfId="21" priority="16">
      <formula>"MOD(ROW(),2)=1"</formula>
    </cfRule>
  </conditionalFormatting>
  <conditionalFormatting sqref="D15:D18">
    <cfRule type="expression" dxfId="20" priority="17">
      <formula>"MOD(ROW(),2)=1"</formula>
    </cfRule>
  </conditionalFormatting>
  <conditionalFormatting sqref="E7:E13">
    <cfRule type="expression" dxfId="14" priority="8">
      <formula>"MOD(ROW(),2)=1"</formula>
    </cfRule>
  </conditionalFormatting>
  <conditionalFormatting sqref="E15:E18">
    <cfRule type="expression" dxfId="13" priority="9">
      <formula>"MOD(ROW(),2)=1"</formula>
    </cfRule>
  </conditionalFormatting>
  <conditionalFormatting sqref="F76 F6:F74">
    <cfRule type="cellIs" dxfId="7" priority="74" operator="lessThan">
      <formula>0</formula>
    </cfRule>
  </conditionalFormatting>
  <conditionalFormatting sqref="B22">
    <cfRule type="expression" dxfId="6" priority="7">
      <formula>"MOD(ROW(),2)=1"</formula>
    </cfRule>
  </conditionalFormatting>
  <conditionalFormatting sqref="C55:E58">
    <cfRule type="expression" dxfId="5" priority="6">
      <formula>"MOD(ROW(),2)=1"</formula>
    </cfRule>
  </conditionalFormatting>
  <conditionalFormatting sqref="C43:E53">
    <cfRule type="expression" dxfId="4" priority="5">
      <formula>"MOD(ROW(),2)=1"</formula>
    </cfRule>
  </conditionalFormatting>
  <conditionalFormatting sqref="C38:E41">
    <cfRule type="expression" dxfId="3" priority="4">
      <formula>"MOD(ROW(),2)=1"</formula>
    </cfRule>
  </conditionalFormatting>
  <conditionalFormatting sqref="C29:E36">
    <cfRule type="expression" dxfId="2" priority="3">
      <formula>"MOD(ROW(),2)=1"</formula>
    </cfRule>
  </conditionalFormatting>
  <conditionalFormatting sqref="C20:E27">
    <cfRule type="expression" dxfId="1" priority="2">
      <formula>"MOD(ROW(),2)=1"</formula>
    </cfRule>
  </conditionalFormatting>
  <conditionalFormatting sqref="C60:E74">
    <cfRule type="expression" dxfId="0" priority="1">
      <formula>"MOD(ROW(),2)=1"</formula>
    </cfRule>
  </conditionalFormatting>
  <pageMargins left="0.23622047244094491" right="0.23622047244094491" top="0.74803149606299213" bottom="0.74803149606299213" header="0.31496062992125984" footer="0.31496062992125984"/>
  <pageSetup paperSize="9" scale="43" fitToHeight="0" orientation="portrait" r:id="rId1"/>
  <headerFooter>
    <oddHeader>&amp;R&amp;G</oddHeader>
  </headerFooter>
  <drawing r:id="rId2"/>
  <legacyDrawingHF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E9ED68CF43B047A77D34D5DF84D93F" ma:contentTypeVersion="12" ma:contentTypeDescription="Create a new document." ma:contentTypeScope="" ma:versionID="0225aa0bf0109e1670706f24699c861a">
  <xsd:schema xmlns:xsd="http://www.w3.org/2001/XMLSchema" xmlns:xs="http://www.w3.org/2001/XMLSchema" xmlns:p="http://schemas.microsoft.com/office/2006/metadata/properties" xmlns:ns2="0f55361a-f833-4a43-8605-93890fbeb092" xmlns:ns3="ce491b4c-21e0-4ad2-a6a6-d5ec7b74d6e6" targetNamespace="http://schemas.microsoft.com/office/2006/metadata/properties" ma:root="true" ma:fieldsID="ce75ee2fb5eed0deec92d078e81891a4" ns2:_="" ns3:_="">
    <xsd:import namespace="0f55361a-f833-4a43-8605-93890fbeb092"/>
    <xsd:import namespace="ce491b4c-21e0-4ad2-a6a6-d5ec7b74d6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5361a-f833-4a43-8605-93890fbeb0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4970455-bdf1-4299-8c3c-b3ce243de7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491b4c-21e0-4ad2-a6a6-d5ec7b74d6e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dd8345a-d260-4e5d-a486-cce64aebb7ac}" ma:internalName="TaxCatchAll" ma:showField="CatchAllData" ma:web="ce491b4c-21e0-4ad2-a6a6-d5ec7b74d6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e491b4c-21e0-4ad2-a6a6-d5ec7b74d6e6" xsi:nil="true"/>
    <lcf76f155ced4ddcb4097134ff3c332f xmlns="0f55361a-f833-4a43-8605-93890fbeb09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B22E27-B338-4972-9E52-734D83BC21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55361a-f833-4a43-8605-93890fbeb092"/>
    <ds:schemaRef ds:uri="ce491b4c-21e0-4ad2-a6a6-d5ec7b74d6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D67BB8-89A1-4852-946F-0125E71FA2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6B4B00-62F2-4F52-9A98-2EE6AFAAB320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0f55361a-f833-4a43-8605-93890fbeb092"/>
    <ds:schemaRef ds:uri="ce491b4c-21e0-4ad2-a6a6-d5ec7b74d6e6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Erlendir ríkisborgarar 2022</vt:lpstr>
      <vt:lpstr>'Erlendir ríkisborgarar 2022'!Print_Titles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Lilja Bjarklind Kjartansdóttir - THS</dc:creator>
  <cp:keywords/>
  <dc:description/>
  <cp:lastModifiedBy>Gunnar Geir Jóhannsson - THS</cp:lastModifiedBy>
  <cp:revision/>
  <dcterms:created xsi:type="dcterms:W3CDTF">2015-06-05T18:17:20Z</dcterms:created>
  <dcterms:modified xsi:type="dcterms:W3CDTF">2026-08-18T09:53:20Z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0x01010009E9ED68CF43B047A77D34D5DF84D93F</vt:lpwstr>
  </property>
  <property fmtid="{D5CDD505-2E9C-101B-9397-08002B2CF9AE}" pid="3" name="MediaServiceImageTags">
    <vt:lpwstr/>
  </property>
</Properties>
</file>