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október\"/>
    </mc:Choice>
  </mc:AlternateContent>
  <xr:revisionPtr revIDLastSave="0" documentId="8_{985A2CA9-6DBE-4A2F-A77C-CBBC6361947C}" xr6:coauthVersionLast="47" xr6:coauthVersionMax="47" xr10:uidLastSave="{00000000-0000-0000-0000-000000000000}"/>
  <bookViews>
    <workbookView xWindow="28680" yWindow="-120" windowWidth="29040" windowHeight="15840" xr2:uid="{5B112178-A9E9-4B82-9A9A-83A50F74C024}"/>
  </bookViews>
  <sheets>
    <sheet name="Erlendir ríkisborgarar loka" sheetId="1" r:id="rId1"/>
  </sheets>
  <definedNames>
    <definedName name="_xlnm._FilterDatabase" localSheetId="0" hidden="1">'Erlendir ríkisborgarar loka'!$A$5:$H$56</definedName>
    <definedName name="_xlnm.Print_Titles" localSheetId="0">'Erlendir ríkisborgarar loka'!$5:$5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5" i="1" l="1"/>
  <c r="F175" i="1"/>
  <c r="E175" i="1"/>
  <c r="H175" i="1" s="1"/>
  <c r="D175" i="1"/>
  <c r="C175" i="1"/>
  <c r="C174" i="1" s="1"/>
  <c r="G174" i="1"/>
  <c r="F174" i="1"/>
  <c r="H174" i="1" s="1"/>
  <c r="E174" i="1"/>
  <c r="D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G166" i="1"/>
  <c r="H165" i="1"/>
  <c r="G165" i="1"/>
  <c r="H164" i="1"/>
  <c r="G164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G26" i="1"/>
  <c r="G25" i="1"/>
  <c r="H24" i="1"/>
  <c r="G24" i="1"/>
  <c r="H23" i="1"/>
  <c r="G23" i="1"/>
  <c r="H22" i="1"/>
  <c r="G22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G6" i="1"/>
</calcChain>
</file>

<file path=xl/sharedStrings.xml><?xml version="1.0" encoding="utf-8"?>
<sst xmlns="http://schemas.openxmlformats.org/spreadsheetml/2006/main" count="353" uniqueCount="352">
  <si>
    <t xml:space="preserve">Fjöldi íbúa eftir ríkisfangi búsettir hér á landi 1. október 2022 </t>
  </si>
  <si>
    <t>og  samanburður við 1. desember 2019-2021</t>
  </si>
  <si>
    <t>Þjóðskrá  3. október 2022</t>
  </si>
  <si>
    <t>Tákn</t>
  </si>
  <si>
    <t>Ríkisfang</t>
  </si>
  <si>
    <t>Fjöldi 
1. des. 2019</t>
  </si>
  <si>
    <t>Fjöldi 
1. des. 2020</t>
  </si>
  <si>
    <t>Fjöldi 
1. des. 2021</t>
  </si>
  <si>
    <t>Fjöldi 
1. okt. 2022</t>
  </si>
  <si>
    <t>Breyting milli ára
1. des. 2021 og 1. okt. 2022</t>
  </si>
  <si>
    <t>í %</t>
  </si>
  <si>
    <t>AD</t>
  </si>
  <si>
    <t>Andorra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</si>
  <si>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</si>
  <si>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</si>
  <si>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</si>
  <si>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</si>
  <si>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</si>
  <si>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</si>
  <si>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</si>
  <si>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</si>
  <si>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</si>
  <si>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</si>
  <si>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</si>
  <si>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</si>
  <si>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</si>
  <si>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</si>
  <si>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 xml:space="preserve">  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</si>
  <si>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</si>
  <si>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</si>
  <si>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</si>
  <si>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</si>
  <si>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</si>
  <si>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</si>
  <si>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</si>
  <si>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</si>
  <si>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</si>
  <si>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</si>
  <si>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</si>
  <si>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</si>
  <si>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</si>
  <si>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</si>
  <si>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BJ</t>
  </si>
  <si>
    <t>Benín</t>
  </si>
  <si>
    <t>BO</t>
  </si>
  <si>
    <t>Bólivía</t>
  </si>
  <si>
    <t>BR</t>
  </si>
  <si>
    <t>Brasilía</t>
  </si>
  <si>
    <t>BS</t>
  </si>
  <si>
    <t>Bahamaeyjar</t>
  </si>
  <si>
    <t>BW</t>
  </si>
  <si>
    <t>Botswana</t>
  </si>
  <si>
    <t>Belís</t>
  </si>
  <si>
    <t>BY</t>
  </si>
  <si>
    <t>Hvíta Rússland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</si>
  <si>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</si>
  <si>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</si>
  <si>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</si>
  <si>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</si>
  <si>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</si>
  <si>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</si>
  <si>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</si>
  <si>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</si>
  <si>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</si>
  <si>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</si>
  <si>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</si>
  <si>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</si>
  <si>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</si>
  <si>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</si>
  <si>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</si>
  <si>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</si>
  <si>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</si>
  <si>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</si>
  <si>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</si>
  <si>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Costa-Ríca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</si>
  <si>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</si>
  <si>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</si>
  <si>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</si>
  <si>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</si>
  <si>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</si>
  <si>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</si>
  <si>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</si>
  <si>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</si>
  <si>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</si>
  <si>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</si>
  <si>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</si>
  <si>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</si>
  <si>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</si>
  <si>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</si>
  <si>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</si>
  <si>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</si>
  <si>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</si>
  <si>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</si>
  <si>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</si>
  <si>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</si>
  <si>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</si>
  <si>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</si>
  <si>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</si>
  <si>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</si>
  <si>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</si>
  <si>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</si>
  <si>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 xml:space="preserve"> </t>
  </si>
  <si>
    <t>EG</t>
  </si>
  <si>
    <t>Egyptaland</t>
  </si>
  <si>
    <t>EH</t>
  </si>
  <si>
    <t>Vestur-Sahara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</si>
  <si>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</si>
  <si>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</si>
  <si>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</si>
  <si>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</si>
  <si>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</si>
  <si>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</si>
  <si>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</si>
  <si>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</si>
  <si>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</si>
  <si>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</si>
  <si>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</si>
  <si>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</si>
  <si>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</si>
  <si>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</si>
  <si>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</si>
  <si>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</si>
  <si>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</si>
  <si>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</si>
  <si>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</si>
  <si>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Ghana</t>
  </si>
  <si>
    <t>GM</t>
  </si>
  <si>
    <t>Gambía</t>
  </si>
  <si>
    <t>GN</t>
  </si>
  <si>
    <t>Gínea</t>
  </si>
  <si>
    <t>GQ</t>
  </si>
  <si>
    <t>Miðbaugsgínea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</si>
  <si>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</si>
  <si>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</si>
  <si>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</si>
  <si>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</si>
  <si>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</si>
  <si>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</si>
  <si>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</si>
  <si>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</si>
  <si>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</si>
  <si>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</si>
  <si>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</si>
  <si>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</si>
  <si>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</si>
  <si>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</si>
  <si>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</si>
  <si>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</si>
  <si>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</si>
  <si>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</si>
  <si>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</si>
  <si>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</si>
  <si>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</si>
  <si>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</si>
  <si>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</si>
  <si>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</si>
  <si>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</si>
  <si>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</si>
  <si>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</si>
  <si>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</si>
  <si>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</si>
  <si>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</si>
  <si>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</si>
  <si>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</si>
  <si>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</si>
  <si>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</si>
  <si>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</si>
  <si>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</si>
  <si>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</si>
  <si>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</si>
  <si>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</si>
  <si>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</si>
  <si>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</si>
  <si>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</si>
  <si>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</si>
  <si>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</si>
  <si>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</si>
  <si>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</si>
  <si>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</si>
  <si>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</si>
  <si>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</si>
  <si>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Sankti-Lúsía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</si>
  <si>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</si>
  <si>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</si>
  <si>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</si>
  <si>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</si>
  <si>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</si>
  <si>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</si>
  <si>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</si>
  <si>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</si>
  <si>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</si>
  <si>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</si>
  <si>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</si>
  <si>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</si>
  <si>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</si>
  <si>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</si>
  <si>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</si>
  <si>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</si>
  <si>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</si>
  <si>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</si>
  <si>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</si>
  <si>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</si>
  <si>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</si>
  <si>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</si>
  <si>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</si>
  <si>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Norður - 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</si>
  <si>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</si>
  <si>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</si>
  <si>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</si>
  <si>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</si>
  <si>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</si>
  <si>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</si>
  <si>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</si>
  <si>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</si>
  <si>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</si>
  <si>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</si>
  <si>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</si>
  <si>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</si>
  <si>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</si>
  <si>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</si>
  <si>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</si>
  <si>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</si>
  <si>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</si>
  <si>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</si>
  <si>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</si>
  <si>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</si>
  <si>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</si>
  <si>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</si>
  <si>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</si>
  <si>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</si>
  <si>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</si>
  <si>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</si>
  <si>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</si>
  <si>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</si>
  <si>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</si>
  <si>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</si>
  <si>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</si>
  <si>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</si>
  <si>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</si>
  <si>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</si>
  <si>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</si>
  <si>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</si>
  <si>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</si>
  <si>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</si>
  <si>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</si>
  <si>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</si>
  <si>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</si>
  <si>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</si>
  <si>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</si>
  <si>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</si>
  <si>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</si>
  <si>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</si>
  <si>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</si>
  <si>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</si>
  <si>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</si>
  <si>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</si>
  <si>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</si>
  <si>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</si>
  <si>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</si>
  <si>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</si>
  <si>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</si>
  <si>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</si>
  <si>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QR</t>
  </si>
  <si>
    <t>Kósóva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</si>
  <si>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</si>
  <si>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</si>
  <si>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</si>
  <si>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</si>
  <si>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</si>
  <si>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</si>
  <si>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</si>
  <si>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</si>
  <si>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</si>
  <si>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Saúdí-Arabía</t>
  </si>
  <si>
    <t>SC</t>
  </si>
  <si>
    <t>Seychelles-eyjar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</si>
  <si>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</si>
  <si>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</si>
  <si>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</si>
  <si>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</si>
  <si>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</si>
  <si>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</si>
  <si>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</si>
  <si>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</si>
  <si>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</si>
  <si>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</si>
  <si>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</si>
  <si>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</si>
  <si>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</si>
  <si>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</si>
  <si>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</si>
  <si>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</si>
  <si>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</si>
  <si>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</si>
  <si>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</si>
  <si>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</si>
  <si>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</si>
  <si>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</si>
  <si>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</si>
  <si>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</si>
  <si>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</si>
  <si>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</si>
  <si>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</si>
  <si>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</si>
  <si>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</si>
  <si>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Thailand</t>
  </si>
  <si>
    <t>TJ</t>
  </si>
  <si>
    <t>Tadjikistan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</si>
  <si>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</si>
  <si>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</si>
  <si>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</si>
  <si>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</si>
  <si>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</si>
  <si>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</si>
  <si>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</si>
  <si>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</si>
  <si>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</si>
  <si>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</si>
  <si>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</si>
  <si>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</si>
  <si>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</si>
  <si>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</si>
  <si>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</si>
  <si>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</si>
  <si>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</si>
  <si>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Uzbekistan</t>
  </si>
  <si>
    <t>VC</t>
  </si>
  <si>
    <t>St.Vincent og Grenadines</t>
  </si>
  <si>
    <t>VE</t>
  </si>
  <si>
    <t>Venesúela</t>
  </si>
  <si>
    <t>VN</t>
  </si>
  <si>
    <t>Víetnam</t>
  </si>
  <si>
    <t>VU</t>
  </si>
  <si>
    <t>Vanúatú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</si>
  <si>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</si>
  <si>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</si>
  <si>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</si>
  <si>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</si>
  <si>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</si>
  <si>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</si>
  <si>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</si>
  <si>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</si>
  <si>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</si>
  <si>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Suðurafríka</t>
  </si>
  <si>
    <t>ZM</t>
  </si>
  <si>
    <t>Sambía</t>
  </si>
  <si>
    <t>ZW</t>
  </si>
  <si>
    <t>Simbabve</t>
  </si>
  <si>
    <t>Erlendir ríkisborgarar</t>
  </si>
  <si>
    <t>Samtals búsettir á Íslandi</t>
  </si>
  <si>
    <t>Þessar tölur eru keyrðar úr grunnum Þjóðskrár í byrjun mánaðarins og byggja á skráningu einstaklinga.</t>
  </si>
  <si>
    <t>* Einnig einstaklingar frá Færeyjum og Grænlandi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</si>
</sst>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</cellXfs>
  <cellStyles count="1">
    <cellStyle name="Normal" xfId="0" builtinId="0"/>
  </cellStyles>
  <dxfs count="14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1151164</xdr:colOff>
      <xdr:row>3</xdr:row>
      <xdr:rowOff>102095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05F1D-724F-4E3F-9DC3-06DEE8E07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7C1574-C65B-4CCF-BA29-1CC62270DF65}" name="Table2245" displayName="Table2245" ref="A5:H173" headerRowDxfId="7" tableBorderDxfId="6">
  <tableColumns count="8">
    <tableColumn id="1" xr3:uid="{ED8E8A8F-9997-4307-99A9-3B1F194CB4D5}" name="Tákn" totalsRowLabel="Total" dataDxfId="5"/>
    <tableColumn id="3" xr3:uid="{DEB07E83-2D50-46C5-94A8-A59E0A080957}" name="Ríkisfang" dataDxfId="4"/>
    <tableColumn id="2" xr3:uid="{4F48170A-89B9-430B-91F6-71A71DEBD37D}" name="Fjöldi _x000a_1. des. 2019" dataDxfId="3"/>
    <tableColumn id="4" xr3:uid="{939A099F-85BD-4DA2-9AB1-B2E38CBB9486}" name="Fjöldi _x000a_1. des. 2020"/>
    <tableColumn id="5" xr3:uid="{A71A6E69-DC07-4B27-8A29-F40B603ECEF4}" name="Fjöldi _x000a_1. des. 2021"/>
    <tableColumn id="11" xr3:uid="{8A790FBC-D37C-4FA8-873E-EFBEEF3AD976}" name="Fjöldi _x000a_1. okt. 2022" dataDxfId="2"/>
    <tableColumn id="7" xr3:uid="{B393B283-9010-4999-B9D6-D3735358F806}" name="Breyting milli ára_x000a_1. des. 2021 og 1. okt. 2022" dataDxfId="1">
      <calculatedColumnFormula>Table2245[[#This Row],[Fjöldi 
1. okt. 2022]]-Table2245[[#This Row],[Fjöldi 
1. des. 2021]]</calculatedColumnFormula>
    </tableColumn>
    <tableColumn id="8" xr3:uid="{EB8AAAC4-3E90-4170-B9B3-C030792EC6A3}" name="í %" totalsRowFunction="sum" totalsRowDxfId="0">
      <calculatedColumnFormula>Table2245[[#This Row],[Fjöldi 
1. okt. 2022]]/Table2245[[#This Row],[Fjöldi 
1. des. 2021]]-1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938AC-E4D1-4594-B196-25D1EE19951B}">
  <sheetPr>
    <pageSetUpPr fitToPage="1"/>
  </sheetPr>
  <dimension ref="A1:K203"/>
  <sheetViews>
    <sheetView tabSelected="1" zoomScale="91" zoomScaleNormal="91" workbookViewId="0">
      <pane ySplit="5" topLeftCell="A6" activePane="bottomLeft" state="frozen"/>
      <selection pane="bottomLeft" activeCell="B8" sqref="B8"/>
    </sheetView>
  </sheetViews>
  <sheetFormatPr defaultColWidth="9.140625" defaultRowHeight="14.25" x14ac:dyDescent="0.2"/>
  <cols>
    <col min="1" max="1" width="8.42578125" style="7" customWidth="1"/>
    <col min="2" max="2" width="43.7109375" style="6" bestFit="1" customWidth="1"/>
    <col min="3" max="3" width="15.85546875" style="8" customWidth="1"/>
    <col min="4" max="4" width="17.7109375" style="11" customWidth="1"/>
    <col min="5" max="6" width="16" style="8" customWidth="1"/>
    <col min="7" max="7" width="31" style="7" customWidth="1"/>
    <col min="8" max="8" width="9.28515625" style="8" bestFit="1" customWidth="1"/>
    <col min="9" max="16384" width="9.140625" style="6"/>
  </cols>
  <sheetData>
    <row r="1" spans="1:10" x14ac:dyDescent="0.2">
      <c r="A1" s="1"/>
      <c r="B1" s="2"/>
      <c r="C1" s="3"/>
      <c r="D1" s="4"/>
      <c r="E1" s="5"/>
      <c r="F1" s="5"/>
      <c r="G1" s="1"/>
      <c r="H1" s="5"/>
    </row>
    <row r="2" spans="1:10" ht="18" x14ac:dyDescent="0.25">
      <c r="B2" s="8"/>
      <c r="C2" s="9" t="s">
        <v>0</v>
      </c>
      <c r="D2" s="4"/>
      <c r="E2" s="5"/>
      <c r="F2" s="5"/>
      <c r="G2" s="1"/>
      <c r="H2" s="5"/>
    </row>
    <row r="3" spans="1:10" ht="18" x14ac:dyDescent="0.25">
      <c r="A3" s="1"/>
      <c r="B3" s="5"/>
      <c r="C3" s="9" t="s">
        <v>1</v>
      </c>
      <c r="D3" s="4"/>
      <c r="E3" s="5"/>
      <c r="F3" s="5"/>
      <c r="G3" s="1"/>
      <c r="H3" s="5"/>
    </row>
    <row r="4" spans="1:10" x14ac:dyDescent="0.2">
      <c r="A4" s="1"/>
      <c r="B4" s="2"/>
      <c r="C4" s="10" t="s">
        <v>2</v>
      </c>
      <c r="E4" s="5"/>
      <c r="F4" s="5"/>
      <c r="G4" s="1"/>
      <c r="H4" s="5"/>
    </row>
    <row r="5" spans="1:10" ht="36" customHeight="1" x14ac:dyDescent="0.25">
      <c r="A5" s="12" t="s">
        <v>3</v>
      </c>
      <c r="B5" s="13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5" t="s">
        <v>9</v>
      </c>
      <c r="H5" s="16" t="s">
        <v>10</v>
      </c>
    </row>
    <row r="6" spans="1:10" ht="13.9" customHeight="1" x14ac:dyDescent="0.2">
      <c r="A6" s="7" t="s">
        <v>11</v>
      </c>
      <c r="B6" s="17" t="s">
        <v>12</v>
      </c>
      <c r="C6" s="8">
        <v>1</v>
      </c>
      <c r="D6" s="11">
        <v>0</v>
      </c>
      <c r="E6" s="11">
        <v>0</v>
      </c>
      <c r="F6" s="11">
        <v>0</v>
      </c>
      <c r="G6" s="18">
        <f>Table2245[[#This Row],[Fjöldi 
1. okt. 2022]]-Table2245[[#This Row],[Fjöldi 
1. des. 2021]]</f>
        <v>0</v>
      </c>
      <c r="H6" s="19">
        <v>0</v>
      </c>
    </row>
    <row r="7" spans="1:10" ht="13.9" customHeight="1" x14ac:dyDescent="0.2">
      <c r="A7" s="7" t="s">
        <v>13</v>
      </c>
      <c r="B7" s="17" t="s">
        <v>14</v>
      </c>
      <c r="C7" s="8">
        <v>134</v>
      </c>
      <c r="D7" s="11">
        <v>173</v>
      </c>
      <c r="E7" s="11">
        <v>209</v>
      </c>
      <c r="F7" s="11">
        <v>321</v>
      </c>
      <c r="G7" s="18">
        <f>Table2245[[#This Row],[Fjöldi 
1. okt. 2022]]-Table2245[[#This Row],[Fjöldi 
1. des. 2021]]</f>
        <v>112</v>
      </c>
      <c r="H7" s="19">
        <f>Table2245[[#This Row],[Fjöldi 
1. okt. 2022]]/Table2245[[#This Row],[Fjöldi 
1. des. 2021]]-1</f>
        <v>0.53588516746411474</v>
      </c>
    </row>
    <row r="8" spans="1:10" x14ac:dyDescent="0.2">
      <c r="A8" s="7" t="s">
        <v>15</v>
      </c>
      <c r="B8" s="17" t="s">
        <v>16</v>
      </c>
      <c r="C8" s="8">
        <v>146</v>
      </c>
      <c r="D8" s="11">
        <v>168</v>
      </c>
      <c r="E8" s="11">
        <v>193</v>
      </c>
      <c r="F8" s="11">
        <v>217</v>
      </c>
      <c r="G8" s="18">
        <f>Table2245[[#This Row],[Fjöldi 
1. okt. 2022]]-Table2245[[#This Row],[Fjöldi 
1. des. 2021]]</f>
        <v>24</v>
      </c>
      <c r="H8" s="19">
        <f>Table2245[[#This Row],[Fjöldi 
1. okt. 2022]]/Table2245[[#This Row],[Fjöldi 
1. des. 2021]]-1</f>
        <v>0.12435233160621761</v>
      </c>
    </row>
    <row r="9" spans="1:10" x14ac:dyDescent="0.2">
      <c r="A9" s="7" t="s">
        <v>17</v>
      </c>
      <c r="B9" s="17" t="s">
        <v>18</v>
      </c>
      <c r="C9" s="8">
        <v>3</v>
      </c>
      <c r="D9" s="11">
        <v>5</v>
      </c>
      <c r="E9" s="11">
        <v>6</v>
      </c>
      <c r="F9" s="11">
        <v>4</v>
      </c>
      <c r="G9" s="18">
        <f>Table2245[[#This Row],[Fjöldi 
1. okt. 2022]]-Table2245[[#This Row],[Fjöldi 
1. des. 2021]]</f>
        <v>-2</v>
      </c>
      <c r="H9" s="19">
        <f>Table2245[[#This Row],[Fjöldi 
1. okt. 2022]]/Table2245[[#This Row],[Fjöldi 
1. des. 2021]]-1</f>
        <v>-0.33333333333333337</v>
      </c>
    </row>
    <row r="10" spans="1:10" x14ac:dyDescent="0.2">
      <c r="A10" s="7" t="s">
        <v>19</v>
      </c>
      <c r="B10" s="17" t="s">
        <v>20</v>
      </c>
      <c r="C10" s="8">
        <v>2</v>
      </c>
      <c r="D10" s="11">
        <v>2</v>
      </c>
      <c r="E10" s="11">
        <v>1</v>
      </c>
      <c r="F10" s="11">
        <v>1</v>
      </c>
      <c r="G10" s="18">
        <f>Table2245[[#This Row],[Fjöldi 
1. okt. 2022]]-Table2245[[#This Row],[Fjöldi 
1. des. 2021]]</f>
        <v>0</v>
      </c>
      <c r="H10" s="19">
        <f>Table2245[[#This Row],[Fjöldi 
1. okt. 2022]]/Table2245[[#This Row],[Fjöldi 
1. des. 2021]]-1</f>
        <v>0</v>
      </c>
    </row>
    <row r="11" spans="1:10" x14ac:dyDescent="0.2">
      <c r="A11" s="7" t="s">
        <v>21</v>
      </c>
      <c r="B11" s="17" t="s">
        <v>22</v>
      </c>
      <c r="C11" s="8">
        <v>26</v>
      </c>
      <c r="D11" s="11">
        <v>32</v>
      </c>
      <c r="E11" s="11">
        <v>36</v>
      </c>
      <c r="F11" s="11">
        <v>38</v>
      </c>
      <c r="G11" s="18">
        <f>Table2245[[#This Row],[Fjöldi 
1. okt. 2022]]-Table2245[[#This Row],[Fjöldi 
1. des. 2021]]</f>
        <v>2</v>
      </c>
      <c r="H11" s="19">
        <f>Table2245[[#This Row],[Fjöldi 
1. okt. 2022]]/Table2245[[#This Row],[Fjöldi 
1. des. 2021]]-1</f>
        <v>5.555555555555558E-2</v>
      </c>
    </row>
    <row r="12" spans="1:10" x14ac:dyDescent="0.2">
      <c r="A12" s="7" t="s">
        <v>23</v>
      </c>
      <c r="B12" s="17" t="s">
        <v>24</v>
      </c>
      <c r="C12" s="8">
        <v>128</v>
      </c>
      <c r="D12" s="11">
        <v>125</v>
      </c>
      <c r="E12" s="11">
        <v>163</v>
      </c>
      <c r="F12" s="11">
        <v>166</v>
      </c>
      <c r="G12" s="18">
        <f>Table2245[[#This Row],[Fjöldi 
1. okt. 2022]]-Table2245[[#This Row],[Fjöldi 
1. des. 2021]]</f>
        <v>3</v>
      </c>
      <c r="H12" s="19">
        <f>Table2245[[#This Row],[Fjöldi 
1. okt. 2022]]/Table2245[[#This Row],[Fjöldi 
1. des. 2021]]-1</f>
        <v>1.8404907975460016E-2</v>
      </c>
    </row>
    <row r="13" spans="1:10" x14ac:dyDescent="0.2">
      <c r="A13" s="7" t="s">
        <v>25</v>
      </c>
      <c r="B13" s="17" t="s">
        <v>26</v>
      </c>
      <c r="C13" s="8">
        <v>58</v>
      </c>
      <c r="D13" s="11">
        <v>59</v>
      </c>
      <c r="E13" s="11">
        <v>69</v>
      </c>
      <c r="F13" s="11">
        <v>76</v>
      </c>
      <c r="G13" s="18">
        <f>Table2245[[#This Row],[Fjöldi 
1. okt. 2022]]-Table2245[[#This Row],[Fjöldi 
1. des. 2021]]</f>
        <v>7</v>
      </c>
      <c r="H13" s="19">
        <f>Table2245[[#This Row],[Fjöldi 
1. okt. 2022]]/Table2245[[#This Row],[Fjöldi 
1. des. 2021]]-1</f>
        <v>0.10144927536231885</v>
      </c>
      <c r="J13" s="6" t="s">
        <v>27</v>
      </c>
    </row>
    <row r="14" spans="1:10" x14ac:dyDescent="0.2">
      <c r="A14" s="7" t="s">
        <v>28</v>
      </c>
      <c r="B14" s="6" t="s">
        <v>29</v>
      </c>
      <c r="C14" s="8">
        <v>10</v>
      </c>
      <c r="D14" s="11">
        <v>11</v>
      </c>
      <c r="E14" s="11">
        <v>11</v>
      </c>
      <c r="F14" s="11">
        <v>11</v>
      </c>
      <c r="G14" s="18">
        <f>Table2245[[#This Row],[Fjöldi 
1. okt. 2022]]-Table2245[[#This Row],[Fjöldi 
1. des. 2021]]</f>
        <v>0</v>
      </c>
      <c r="H14" s="19">
        <f>Table2245[[#This Row],[Fjöldi 
1. okt. 2022]]/Table2245[[#This Row],[Fjöldi 
1. des. 2021]]-1</f>
        <v>0</v>
      </c>
    </row>
    <row r="15" spans="1:10" x14ac:dyDescent="0.2">
      <c r="A15" s="7" t="s">
        <v>30</v>
      </c>
      <c r="B15" s="17" t="s">
        <v>31</v>
      </c>
      <c r="C15" s="8">
        <v>75</v>
      </c>
      <c r="D15" s="11">
        <v>84</v>
      </c>
      <c r="E15" s="11">
        <v>101</v>
      </c>
      <c r="F15" s="11">
        <v>89</v>
      </c>
      <c r="G15" s="18">
        <f>Table2245[[#This Row],[Fjöldi 
1. okt. 2022]]-Table2245[[#This Row],[Fjöldi 
1. des. 2021]]</f>
        <v>-12</v>
      </c>
      <c r="H15" s="19">
        <f>Table2245[[#This Row],[Fjöldi 
1. okt. 2022]]/Table2245[[#This Row],[Fjöldi 
1. des. 2021]]-1</f>
        <v>-0.11881188118811881</v>
      </c>
    </row>
    <row r="16" spans="1:10" x14ac:dyDescent="0.2">
      <c r="A16" s="7" t="s">
        <v>32</v>
      </c>
      <c r="B16" s="17" t="s">
        <v>33</v>
      </c>
      <c r="C16" s="8">
        <v>1</v>
      </c>
      <c r="D16" s="11">
        <v>1</v>
      </c>
      <c r="E16" s="11">
        <v>1</v>
      </c>
      <c r="F16" s="11">
        <v>1</v>
      </c>
      <c r="G16" s="18">
        <f>Table2245[[#This Row],[Fjöldi 
1. okt. 2022]]-Table2245[[#This Row],[Fjöldi 
1. des. 2021]]</f>
        <v>0</v>
      </c>
      <c r="H16" s="19">
        <f>Table2245[[#This Row],[Fjöldi 
1. okt. 2022]]/Table2245[[#This Row],[Fjöldi 
1. des. 2021]]-1</f>
        <v>0</v>
      </c>
    </row>
    <row r="17" spans="1:8" x14ac:dyDescent="0.2">
      <c r="A17" s="7" t="s">
        <v>34</v>
      </c>
      <c r="B17" s="17" t="s">
        <v>35</v>
      </c>
      <c r="C17" s="8">
        <v>26</v>
      </c>
      <c r="D17" s="11">
        <v>14</v>
      </c>
      <c r="E17" s="11">
        <v>19</v>
      </c>
      <c r="F17" s="11">
        <v>22</v>
      </c>
      <c r="G17" s="18">
        <f>Table2245[[#This Row],[Fjöldi 
1. okt. 2022]]-Table2245[[#This Row],[Fjöldi 
1. des. 2021]]</f>
        <v>3</v>
      </c>
      <c r="H17" s="19">
        <f>Table2245[[#This Row],[Fjöldi 
1. okt. 2022]]/Table2245[[#This Row],[Fjöldi 
1. des. 2021]]-1</f>
        <v>0.15789473684210531</v>
      </c>
    </row>
    <row r="18" spans="1:8" x14ac:dyDescent="0.2">
      <c r="A18" s="7" t="s">
        <v>36</v>
      </c>
      <c r="B18" s="6" t="s">
        <v>37</v>
      </c>
      <c r="C18" s="8">
        <v>114</v>
      </c>
      <c r="D18" s="11">
        <v>125</v>
      </c>
      <c r="E18" s="11">
        <v>128</v>
      </c>
      <c r="F18" s="11">
        <v>138</v>
      </c>
      <c r="G18" s="18">
        <f>Table2245[[#This Row],[Fjöldi 
1. okt. 2022]]-Table2245[[#This Row],[Fjöldi 
1. des. 2021]]</f>
        <v>10</v>
      </c>
      <c r="H18" s="19">
        <f>Table2245[[#This Row],[Fjöldi 
1. okt. 2022]]/Table2245[[#This Row],[Fjöldi 
1. des. 2021]]-1</f>
        <v>7.8125E-2</v>
      </c>
    </row>
    <row r="19" spans="1:8" x14ac:dyDescent="0.2">
      <c r="A19" s="7" t="s">
        <v>38</v>
      </c>
      <c r="B19" s="17" t="s">
        <v>39</v>
      </c>
      <c r="C19" s="8">
        <v>4</v>
      </c>
      <c r="D19" s="11">
        <v>5</v>
      </c>
      <c r="E19" s="11">
        <v>5</v>
      </c>
      <c r="F19" s="11">
        <v>5</v>
      </c>
      <c r="G19" s="18">
        <f>Table2245[[#This Row],[Fjöldi 
1. okt. 2022]]-Table2245[[#This Row],[Fjöldi 
1. des. 2021]]</f>
        <v>0</v>
      </c>
      <c r="H19" s="19">
        <f>Table2245[[#This Row],[Fjöldi 
1. okt. 2022]]/Table2245[[#This Row],[Fjöldi 
1. des. 2021]]-1</f>
        <v>0</v>
      </c>
    </row>
    <row r="20" spans="1:8" x14ac:dyDescent="0.2">
      <c r="A20" s="7" t="s">
        <v>40</v>
      </c>
      <c r="B20" s="17" t="s">
        <v>41</v>
      </c>
      <c r="C20" s="8">
        <v>502</v>
      </c>
      <c r="D20" s="11">
        <v>513</v>
      </c>
      <c r="E20" s="11">
        <v>529</v>
      </c>
      <c r="F20" s="11">
        <v>541</v>
      </c>
      <c r="G20" s="18">
        <f>Table2245[[#This Row],[Fjöldi 
1. okt. 2022]]-Table2245[[#This Row],[Fjöldi 
1. des. 2021]]</f>
        <v>12</v>
      </c>
      <c r="H20" s="19">
        <f>Table2245[[#This Row],[Fjöldi 
1. okt. 2022]]/Table2245[[#This Row],[Fjöldi 
1. des. 2021]]-1</f>
        <v>2.2684310018903586E-2</v>
      </c>
    </row>
    <row r="21" spans="1:8" x14ac:dyDescent="0.2">
      <c r="A21" s="7" t="s">
        <v>42</v>
      </c>
      <c r="B21" s="17" t="s">
        <v>43</v>
      </c>
      <c r="C21" s="8">
        <v>1</v>
      </c>
      <c r="D21" s="11">
        <v>1</v>
      </c>
      <c r="E21" s="11">
        <v>0</v>
      </c>
      <c r="F21" s="11">
        <v>0</v>
      </c>
      <c r="G21" s="18">
        <f>Table2245[[#This Row],[Fjöldi 
1. okt. 2022]]-Table2245[[#This Row],[Fjöldi 
1. des. 2021]]</f>
        <v>0</v>
      </c>
      <c r="H21" s="19">
        <v>0</v>
      </c>
    </row>
    <row r="22" spans="1:8" x14ac:dyDescent="0.2">
      <c r="A22" s="7" t="s">
        <v>44</v>
      </c>
      <c r="B22" s="17" t="s">
        <v>45</v>
      </c>
      <c r="C22" s="8">
        <v>5</v>
      </c>
      <c r="D22" s="11">
        <v>5</v>
      </c>
      <c r="E22" s="11">
        <v>5</v>
      </c>
      <c r="F22" s="11">
        <v>5</v>
      </c>
      <c r="G22" s="18">
        <f>Table2245[[#This Row],[Fjöldi 
1. okt. 2022]]-Table2245[[#This Row],[Fjöldi 
1. des. 2021]]</f>
        <v>0</v>
      </c>
      <c r="H22" s="19">
        <f>Table2245[[#This Row],[Fjöldi 
1. okt. 2022]]/Table2245[[#This Row],[Fjöldi 
1. des. 2021]]-1</f>
        <v>0</v>
      </c>
    </row>
    <row r="23" spans="1:8" x14ac:dyDescent="0.2">
      <c r="A23" s="7" t="s">
        <v>46</v>
      </c>
      <c r="B23" s="17" t="s">
        <v>47</v>
      </c>
      <c r="C23" s="8">
        <v>102</v>
      </c>
      <c r="D23" s="11">
        <v>111</v>
      </c>
      <c r="E23" s="11">
        <v>132</v>
      </c>
      <c r="F23" s="11">
        <v>155</v>
      </c>
      <c r="G23" s="18">
        <f>Table2245[[#This Row],[Fjöldi 
1. okt. 2022]]-Table2245[[#This Row],[Fjöldi 
1. des. 2021]]</f>
        <v>23</v>
      </c>
      <c r="H23" s="19">
        <f>Table2245[[#This Row],[Fjöldi 
1. okt. 2022]]/Table2245[[#This Row],[Fjöldi 
1. des. 2021]]-1</f>
        <v>0.17424242424242431</v>
      </c>
    </row>
    <row r="24" spans="1:8" x14ac:dyDescent="0.2">
      <c r="A24" s="7" t="s">
        <v>48</v>
      </c>
      <c r="B24" s="17" t="s">
        <v>49</v>
      </c>
      <c r="C24" s="8">
        <v>0</v>
      </c>
      <c r="D24" s="11">
        <v>1</v>
      </c>
      <c r="E24" s="11">
        <v>2</v>
      </c>
      <c r="F24" s="11">
        <v>2</v>
      </c>
      <c r="G24" s="18">
        <f>Table2245[[#This Row],[Fjöldi 
1. okt. 2022]]-Table2245[[#This Row],[Fjöldi 
1. des. 2021]]</f>
        <v>0</v>
      </c>
      <c r="H24" s="19">
        <f>Table2245[[#This Row],[Fjöldi 
1. okt. 2022]]/Table2245[[#This Row],[Fjöldi 
1. des. 2021]]-1</f>
        <v>0</v>
      </c>
    </row>
    <row r="25" spans="1:8" x14ac:dyDescent="0.2">
      <c r="A25" s="7" t="s">
        <v>50</v>
      </c>
      <c r="B25" s="17" t="s">
        <v>51</v>
      </c>
      <c r="C25" s="8">
        <v>1</v>
      </c>
      <c r="D25" s="11">
        <v>1</v>
      </c>
      <c r="E25" s="11">
        <v>0</v>
      </c>
      <c r="F25" s="11">
        <v>0</v>
      </c>
      <c r="G25" s="18">
        <f>Table2245[[#This Row],[Fjöldi 
1. okt. 2022]]-Table2245[[#This Row],[Fjöldi 
1. des. 2021]]</f>
        <v>0</v>
      </c>
      <c r="H25" s="19">
        <v>0</v>
      </c>
    </row>
    <row r="26" spans="1:8" x14ac:dyDescent="0.2">
      <c r="A26" s="7" t="s">
        <v>50</v>
      </c>
      <c r="B26" s="17" t="s">
        <v>52</v>
      </c>
      <c r="C26" s="8">
        <v>1</v>
      </c>
      <c r="D26" s="11">
        <v>1</v>
      </c>
      <c r="E26" s="11">
        <v>0</v>
      </c>
      <c r="F26" s="11">
        <v>0</v>
      </c>
      <c r="G26" s="18">
        <f>Table2245[[#This Row],[Fjöldi 
1. okt. 2022]]-Table2245[[#This Row],[Fjöldi 
1. des. 2021]]</f>
        <v>0</v>
      </c>
      <c r="H26" s="19">
        <v>0</v>
      </c>
    </row>
    <row r="27" spans="1:8" x14ac:dyDescent="0.2">
      <c r="A27" s="7" t="s">
        <v>53</v>
      </c>
      <c r="B27" s="17" t="s">
        <v>54</v>
      </c>
      <c r="C27" s="8">
        <v>30</v>
      </c>
      <c r="D27" s="11">
        <v>32</v>
      </c>
      <c r="E27" s="11">
        <v>28</v>
      </c>
      <c r="F27" s="11">
        <v>27</v>
      </c>
      <c r="G27" s="18">
        <f>Table2245[[#This Row],[Fjöldi 
1. okt. 2022]]-Table2245[[#This Row],[Fjöldi 
1. des. 2021]]</f>
        <v>-1</v>
      </c>
      <c r="H27" s="19">
        <f>Table2245[[#This Row],[Fjöldi 
1. okt. 2022]]/Table2245[[#This Row],[Fjöldi 
1. des. 2021]]-1</f>
        <v>-3.5714285714285698E-2</v>
      </c>
    </row>
    <row r="28" spans="1:8" x14ac:dyDescent="0.2">
      <c r="A28" s="7" t="s">
        <v>55</v>
      </c>
      <c r="B28" s="17" t="s">
        <v>56</v>
      </c>
      <c r="C28" s="8">
        <v>151</v>
      </c>
      <c r="D28" s="11">
        <v>151</v>
      </c>
      <c r="E28" s="11">
        <v>174</v>
      </c>
      <c r="F28" s="11">
        <v>176</v>
      </c>
      <c r="G28" s="18">
        <f>Table2245[[#This Row],[Fjöldi 
1. okt. 2022]]-Table2245[[#This Row],[Fjöldi 
1. des. 2021]]</f>
        <v>2</v>
      </c>
      <c r="H28" s="19">
        <f>Table2245[[#This Row],[Fjöldi 
1. okt. 2022]]/Table2245[[#This Row],[Fjöldi 
1. des. 2021]]-1</f>
        <v>1.1494252873563315E-2</v>
      </c>
    </row>
    <row r="29" spans="1:8" x14ac:dyDescent="0.2">
      <c r="A29" s="7" t="s">
        <v>57</v>
      </c>
      <c r="B29" s="17" t="s">
        <v>58</v>
      </c>
      <c r="C29" s="8">
        <v>2</v>
      </c>
      <c r="D29" s="11">
        <v>3</v>
      </c>
      <c r="E29" s="11">
        <v>4</v>
      </c>
      <c r="F29" s="11">
        <v>6</v>
      </c>
      <c r="G29" s="18">
        <f>Table2245[[#This Row],[Fjöldi 
1. okt. 2022]]-Table2245[[#This Row],[Fjöldi 
1. des. 2021]]</f>
        <v>2</v>
      </c>
      <c r="H29" s="19">
        <f>Table2245[[#This Row],[Fjöldi 
1. okt. 2022]]/Table2245[[#This Row],[Fjöldi 
1. des. 2021]]-1</f>
        <v>0.5</v>
      </c>
    </row>
    <row r="30" spans="1:8" x14ac:dyDescent="0.2">
      <c r="A30" s="7" t="s">
        <v>59</v>
      </c>
      <c r="B30" s="17" t="s">
        <v>60</v>
      </c>
      <c r="C30" s="8">
        <v>4</v>
      </c>
      <c r="D30" s="11">
        <v>4</v>
      </c>
      <c r="E30" s="11">
        <v>4</v>
      </c>
      <c r="F30" s="11">
        <v>3</v>
      </c>
      <c r="G30" s="18">
        <f>Table2245[[#This Row],[Fjöldi 
1. okt. 2022]]-Table2245[[#This Row],[Fjöldi 
1. des. 2021]]</f>
        <v>-1</v>
      </c>
      <c r="H30" s="19">
        <f>Table2245[[#This Row],[Fjöldi 
1. okt. 2022]]/Table2245[[#This Row],[Fjöldi 
1. des. 2021]]-1</f>
        <v>-0.25</v>
      </c>
    </row>
    <row r="31" spans="1:8" x14ac:dyDescent="0.2">
      <c r="A31" s="7" t="s">
        <v>61</v>
      </c>
      <c r="B31" s="17" t="s">
        <v>62</v>
      </c>
      <c r="C31" s="8">
        <v>114</v>
      </c>
      <c r="D31" s="11">
        <v>115</v>
      </c>
      <c r="E31" s="11">
        <v>134</v>
      </c>
      <c r="F31" s="11">
        <v>145</v>
      </c>
      <c r="G31" s="18">
        <f>Table2245[[#This Row],[Fjöldi 
1. okt. 2022]]-Table2245[[#This Row],[Fjöldi 
1. des. 2021]]</f>
        <v>11</v>
      </c>
      <c r="H31" s="19">
        <f>Table2245[[#This Row],[Fjöldi 
1. okt. 2022]]/Table2245[[#This Row],[Fjöldi 
1. des. 2021]]-1</f>
        <v>8.2089552238805874E-2</v>
      </c>
    </row>
    <row r="32" spans="1:8" x14ac:dyDescent="0.2">
      <c r="A32" s="7" t="s">
        <v>63</v>
      </c>
      <c r="B32" s="17" t="s">
        <v>64</v>
      </c>
      <c r="C32" s="8">
        <v>5</v>
      </c>
      <c r="D32" s="11">
        <v>3</v>
      </c>
      <c r="E32" s="11">
        <v>4</v>
      </c>
      <c r="F32" s="11">
        <v>4</v>
      </c>
      <c r="G32" s="18">
        <f>Table2245[[#This Row],[Fjöldi 
1. okt. 2022]]-Table2245[[#This Row],[Fjöldi 
1. des. 2021]]</f>
        <v>0</v>
      </c>
      <c r="H32" s="19">
        <f>Table2245[[#This Row],[Fjöldi 
1. okt. 2022]]/Table2245[[#This Row],[Fjöldi 
1. des. 2021]]-1</f>
        <v>0</v>
      </c>
    </row>
    <row r="33" spans="1:8" x14ac:dyDescent="0.2">
      <c r="A33" s="7" t="s">
        <v>65</v>
      </c>
      <c r="B33" s="17" t="s">
        <v>66</v>
      </c>
      <c r="C33" s="8">
        <v>31</v>
      </c>
      <c r="D33" s="11">
        <v>37</v>
      </c>
      <c r="E33" s="11">
        <v>43</v>
      </c>
      <c r="F33" s="11">
        <v>44</v>
      </c>
      <c r="G33" s="18">
        <f>Table2245[[#This Row],[Fjöldi 
1. okt. 2022]]-Table2245[[#This Row],[Fjöldi 
1. des. 2021]]</f>
        <v>1</v>
      </c>
      <c r="H33" s="19">
        <f>Table2245[[#This Row],[Fjöldi 
1. okt. 2022]]/Table2245[[#This Row],[Fjöldi 
1. des. 2021]]-1</f>
        <v>2.3255813953488413E-2</v>
      </c>
    </row>
    <row r="34" spans="1:8" x14ac:dyDescent="0.2">
      <c r="A34" s="7" t="s">
        <v>67</v>
      </c>
      <c r="B34" s="17" t="s">
        <v>68</v>
      </c>
      <c r="C34" s="8">
        <v>10</v>
      </c>
      <c r="D34" s="11">
        <v>11</v>
      </c>
      <c r="E34" s="11">
        <v>11</v>
      </c>
      <c r="F34" s="11">
        <v>10</v>
      </c>
      <c r="G34" s="18">
        <f>Table2245[[#This Row],[Fjöldi 
1. okt. 2022]]-Table2245[[#This Row],[Fjöldi 
1. des. 2021]]</f>
        <v>-1</v>
      </c>
      <c r="H34" s="19">
        <f>Table2245[[#This Row],[Fjöldi 
1. okt. 2022]]/Table2245[[#This Row],[Fjöldi 
1. des. 2021]]-1</f>
        <v>-9.0909090909090939E-2</v>
      </c>
    </row>
    <row r="35" spans="1:8" x14ac:dyDescent="0.2">
      <c r="A35" s="7" t="s">
        <v>69</v>
      </c>
      <c r="B35" s="17" t="s">
        <v>70</v>
      </c>
      <c r="C35" s="8">
        <v>332</v>
      </c>
      <c r="D35" s="11">
        <v>349</v>
      </c>
      <c r="E35" s="11">
        <v>367</v>
      </c>
      <c r="F35" s="11">
        <v>378</v>
      </c>
      <c r="G35" s="18">
        <f>Table2245[[#This Row],[Fjöldi 
1. okt. 2022]]-Table2245[[#This Row],[Fjöldi 
1. des. 2021]]</f>
        <v>11</v>
      </c>
      <c r="H35" s="19">
        <f>Table2245[[#This Row],[Fjöldi 
1. okt. 2022]]/Table2245[[#This Row],[Fjöldi 
1. des. 2021]]-1</f>
        <v>2.997275204359684E-2</v>
      </c>
    </row>
    <row r="36" spans="1:8" x14ac:dyDescent="0.2">
      <c r="A36" s="7" t="s">
        <v>71</v>
      </c>
      <c r="B36" s="17" t="s">
        <v>72</v>
      </c>
      <c r="C36" s="8">
        <v>65</v>
      </c>
      <c r="D36" s="11">
        <v>83</v>
      </c>
      <c r="E36" s="11">
        <v>94</v>
      </c>
      <c r="F36" s="11">
        <v>105</v>
      </c>
      <c r="G36" s="18">
        <f>Table2245[[#This Row],[Fjöldi 
1. okt. 2022]]-Table2245[[#This Row],[Fjöldi 
1. des. 2021]]</f>
        <v>11</v>
      </c>
      <c r="H36" s="19">
        <f>Table2245[[#This Row],[Fjöldi 
1. okt. 2022]]/Table2245[[#This Row],[Fjöldi 
1. des. 2021]]-1</f>
        <v>0.11702127659574457</v>
      </c>
    </row>
    <row r="37" spans="1:8" x14ac:dyDescent="0.2">
      <c r="A37" s="7" t="s">
        <v>73</v>
      </c>
      <c r="B37" s="17" t="s">
        <v>74</v>
      </c>
      <c r="C37" s="8">
        <v>11</v>
      </c>
      <c r="D37" s="11">
        <v>11</v>
      </c>
      <c r="E37" s="11">
        <v>10</v>
      </c>
      <c r="F37" s="11">
        <v>9</v>
      </c>
      <c r="G37" s="18">
        <f>Table2245[[#This Row],[Fjöldi 
1. okt. 2022]]-Table2245[[#This Row],[Fjöldi 
1. des. 2021]]</f>
        <v>-1</v>
      </c>
      <c r="H37" s="19">
        <f>Table2245[[#This Row],[Fjöldi 
1. okt. 2022]]/Table2245[[#This Row],[Fjöldi 
1. des. 2021]]-1</f>
        <v>-9.9999999999999978E-2</v>
      </c>
    </row>
    <row r="38" spans="1:8" x14ac:dyDescent="0.2">
      <c r="A38" s="7" t="s">
        <v>75</v>
      </c>
      <c r="B38" s="17" t="s">
        <v>76</v>
      </c>
      <c r="C38" s="8">
        <v>1</v>
      </c>
      <c r="D38" s="11">
        <v>1</v>
      </c>
      <c r="E38" s="11">
        <v>1</v>
      </c>
      <c r="F38" s="11">
        <v>1</v>
      </c>
      <c r="G38" s="18">
        <f>Table2245[[#This Row],[Fjöldi 
1. okt. 2022]]-Table2245[[#This Row],[Fjöldi 
1. des. 2021]]</f>
        <v>0</v>
      </c>
      <c r="H38" s="19">
        <f>Table2245[[#This Row],[Fjöldi 
1. okt. 2022]]/Table2245[[#This Row],[Fjöldi 
1. des. 2021]]-1</f>
        <v>0</v>
      </c>
    </row>
    <row r="39" spans="1:8" x14ac:dyDescent="0.2">
      <c r="A39" s="7" t="s">
        <v>77</v>
      </c>
      <c r="B39" s="17" t="s">
        <v>78</v>
      </c>
      <c r="C39" s="8">
        <v>18</v>
      </c>
      <c r="D39" s="11">
        <v>17</v>
      </c>
      <c r="E39" s="11">
        <v>17</v>
      </c>
      <c r="F39" s="11">
        <v>25</v>
      </c>
      <c r="G39" s="18">
        <f>Table2245[[#This Row],[Fjöldi 
1. okt. 2022]]-Table2245[[#This Row],[Fjöldi 
1. des. 2021]]</f>
        <v>8</v>
      </c>
      <c r="H39" s="19">
        <f>Table2245[[#This Row],[Fjöldi 
1. okt. 2022]]/Table2245[[#This Row],[Fjöldi 
1. des. 2021]]-1</f>
        <v>0.47058823529411775</v>
      </c>
    </row>
    <row r="40" spans="1:8" x14ac:dyDescent="0.2">
      <c r="A40" s="7" t="s">
        <v>79</v>
      </c>
      <c r="B40" s="17" t="s">
        <v>80</v>
      </c>
      <c r="C40" s="8">
        <v>12</v>
      </c>
      <c r="D40" s="11">
        <v>11</v>
      </c>
      <c r="E40" s="11">
        <v>12</v>
      </c>
      <c r="F40" s="11">
        <v>10</v>
      </c>
      <c r="G40" s="18">
        <f>Table2245[[#This Row],[Fjöldi 
1. okt. 2022]]-Table2245[[#This Row],[Fjöldi 
1. des. 2021]]</f>
        <v>-2</v>
      </c>
      <c r="H40" s="19">
        <f>Table2245[[#This Row],[Fjöldi 
1. okt. 2022]]/Table2245[[#This Row],[Fjöldi 
1. des. 2021]]-1</f>
        <v>-0.16666666666666663</v>
      </c>
    </row>
    <row r="41" spans="1:8" x14ac:dyDescent="0.2">
      <c r="A41" s="7" t="s">
        <v>81</v>
      </c>
      <c r="B41" s="17" t="s">
        <v>82</v>
      </c>
      <c r="C41" s="8">
        <v>6</v>
      </c>
      <c r="D41" s="11">
        <v>10</v>
      </c>
      <c r="E41" s="11">
        <v>11</v>
      </c>
      <c r="F41" s="11">
        <v>14</v>
      </c>
      <c r="G41" s="18">
        <f>Table2245[[#This Row],[Fjöldi 
1. okt. 2022]]-Table2245[[#This Row],[Fjöldi 
1. des. 2021]]</f>
        <v>3</v>
      </c>
      <c r="H41" s="19">
        <f>Table2245[[#This Row],[Fjöldi 
1. okt. 2022]]/Table2245[[#This Row],[Fjöldi 
1. des. 2021]]-1</f>
        <v>0.27272727272727271</v>
      </c>
    </row>
    <row r="42" spans="1:8" x14ac:dyDescent="0.2">
      <c r="A42" s="7" t="s">
        <v>83</v>
      </c>
      <c r="B42" s="17" t="s">
        <v>84</v>
      </c>
      <c r="C42" s="8">
        <v>816</v>
      </c>
      <c r="D42" s="11">
        <v>804</v>
      </c>
      <c r="E42" s="11">
        <v>772</v>
      </c>
      <c r="F42" s="11">
        <v>932</v>
      </c>
      <c r="G42" s="18">
        <f>Table2245[[#This Row],[Fjöldi 
1. okt. 2022]]-Table2245[[#This Row],[Fjöldi 
1. des. 2021]]</f>
        <v>160</v>
      </c>
      <c r="H42" s="19">
        <f>Table2245[[#This Row],[Fjöldi 
1. okt. 2022]]/Table2245[[#This Row],[Fjöldi 
1. des. 2021]]-1</f>
        <v>0.20725388601036276</v>
      </c>
    </row>
    <row r="43" spans="1:8" x14ac:dyDescent="0.2">
      <c r="A43" s="7" t="s">
        <v>85</v>
      </c>
      <c r="B43" s="17" t="s">
        <v>86</v>
      </c>
      <c r="C43" s="8">
        <v>1393</v>
      </c>
      <c r="D43" s="11">
        <v>1515</v>
      </c>
      <c r="E43" s="11">
        <v>1683</v>
      </c>
      <c r="F43" s="11">
        <v>1822</v>
      </c>
      <c r="G43" s="18">
        <f>Table2245[[#This Row],[Fjöldi 
1. okt. 2022]]-Table2245[[#This Row],[Fjöldi 
1. des. 2021]]</f>
        <v>139</v>
      </c>
      <c r="H43" s="19">
        <f>Table2245[[#This Row],[Fjöldi 
1. okt. 2022]]/Table2245[[#This Row],[Fjöldi 
1. des. 2021]]-1</f>
        <v>8.2590612002376718E-2</v>
      </c>
    </row>
    <row r="44" spans="1:8" x14ac:dyDescent="0.2">
      <c r="A44" s="7" t="s">
        <v>87</v>
      </c>
      <c r="B44" s="17" t="s">
        <v>88</v>
      </c>
      <c r="C44" s="8">
        <v>2</v>
      </c>
      <c r="D44" s="11">
        <v>1</v>
      </c>
      <c r="E44" s="11">
        <v>3</v>
      </c>
      <c r="F44" s="11">
        <v>2</v>
      </c>
      <c r="G44" s="18">
        <f>Table2245[[#This Row],[Fjöldi 
1. okt. 2022]]-Table2245[[#This Row],[Fjöldi 
1. des. 2021]]</f>
        <v>-1</v>
      </c>
      <c r="H44" s="19">
        <f>Table2245[[#This Row],[Fjöldi 
1. okt. 2022]]/Table2245[[#This Row],[Fjöldi 
1. des. 2021]]-1</f>
        <v>-0.33333333333333337</v>
      </c>
    </row>
    <row r="45" spans="1:8" x14ac:dyDescent="0.2">
      <c r="A45" s="7" t="s">
        <v>89</v>
      </c>
      <c r="B45" s="17" t="s">
        <v>90</v>
      </c>
      <c r="C45" s="8">
        <v>896</v>
      </c>
      <c r="D45" s="11">
        <v>884</v>
      </c>
      <c r="E45" s="11">
        <v>938</v>
      </c>
      <c r="F45" s="11">
        <v>956</v>
      </c>
      <c r="G45" s="18">
        <f>Table2245[[#This Row],[Fjöldi 
1. okt. 2022]]-Table2245[[#This Row],[Fjöldi 
1. des. 2021]]</f>
        <v>18</v>
      </c>
      <c r="H45" s="19">
        <f>Table2245[[#This Row],[Fjöldi 
1. okt. 2022]]/Table2245[[#This Row],[Fjöldi 
1. des. 2021]]-1</f>
        <v>1.9189765458422103E-2</v>
      </c>
    </row>
    <row r="46" spans="1:8" x14ac:dyDescent="0.2">
      <c r="A46" s="7" t="s">
        <v>91</v>
      </c>
      <c r="B46" s="17" t="s">
        <v>92</v>
      </c>
      <c r="C46" s="8">
        <v>0</v>
      </c>
      <c r="D46" s="11">
        <v>0</v>
      </c>
      <c r="E46" s="11">
        <v>0</v>
      </c>
      <c r="F46" s="11">
        <v>1</v>
      </c>
      <c r="G46" s="18">
        <f>Table2245[[#This Row],[Fjöldi 
1. okt. 2022]]-Table2245[[#This Row],[Fjöldi 
1. des. 2021]]</f>
        <v>1</v>
      </c>
      <c r="H46" s="19">
        <v>1</v>
      </c>
    </row>
    <row r="47" spans="1:8" x14ac:dyDescent="0.2">
      <c r="A47" s="7" t="s">
        <v>93</v>
      </c>
      <c r="B47" s="17" t="s">
        <v>94</v>
      </c>
      <c r="C47" s="8">
        <v>25</v>
      </c>
      <c r="D47" s="11">
        <v>20</v>
      </c>
      <c r="E47" s="11">
        <v>16</v>
      </c>
      <c r="F47" s="11">
        <v>17</v>
      </c>
      <c r="G47" s="18">
        <f>Table2245[[#This Row],[Fjöldi 
1. okt. 2022]]-Table2245[[#This Row],[Fjöldi 
1. des. 2021]]</f>
        <v>1</v>
      </c>
      <c r="H47" s="19">
        <f>Table2245[[#This Row],[Fjöldi 
1. okt. 2022]]/Table2245[[#This Row],[Fjöldi 
1. des. 2021]]-1</f>
        <v>6.25E-2</v>
      </c>
    </row>
    <row r="48" spans="1:8" x14ac:dyDescent="0.2">
      <c r="A48" s="7" t="s">
        <v>95</v>
      </c>
      <c r="B48" s="17" t="s">
        <v>96</v>
      </c>
      <c r="C48" s="8">
        <v>39</v>
      </c>
      <c r="D48" s="11">
        <v>42</v>
      </c>
      <c r="E48" s="11">
        <v>27</v>
      </c>
      <c r="F48" s="11">
        <v>29</v>
      </c>
      <c r="G48" s="18">
        <f>Table2245[[#This Row],[Fjöldi 
1. okt. 2022]]-Table2245[[#This Row],[Fjöldi 
1. des. 2021]]</f>
        <v>2</v>
      </c>
      <c r="H48" s="19">
        <f>Table2245[[#This Row],[Fjöldi 
1. okt. 2022]]/Table2245[[#This Row],[Fjöldi 
1. des. 2021]]-1</f>
        <v>7.4074074074074181E-2</v>
      </c>
    </row>
    <row r="49" spans="1:11" x14ac:dyDescent="0.2">
      <c r="A49" s="7" t="s">
        <v>97</v>
      </c>
      <c r="B49" s="17" t="s">
        <v>98</v>
      </c>
      <c r="C49" s="8">
        <v>14</v>
      </c>
      <c r="D49" s="11">
        <v>16</v>
      </c>
      <c r="E49" s="11">
        <v>17</v>
      </c>
      <c r="F49" s="11">
        <v>17</v>
      </c>
      <c r="G49" s="18">
        <f>Table2245[[#This Row],[Fjöldi 
1. okt. 2022]]-Table2245[[#This Row],[Fjöldi 
1. des. 2021]]</f>
        <v>0</v>
      </c>
      <c r="H49" s="19">
        <f>Table2245[[#This Row],[Fjöldi 
1. okt. 2022]]/Table2245[[#This Row],[Fjöldi 
1. des. 2021]]-1</f>
        <v>0</v>
      </c>
    </row>
    <row r="50" spans="1:11" x14ac:dyDescent="0.2">
      <c r="A50" s="7" t="s">
        <v>99</v>
      </c>
      <c r="B50" s="17" t="s">
        <v>100</v>
      </c>
      <c r="C50" s="8">
        <v>138</v>
      </c>
      <c r="D50" s="11">
        <v>157</v>
      </c>
      <c r="E50" s="11">
        <v>199</v>
      </c>
      <c r="F50" s="11">
        <v>223</v>
      </c>
      <c r="G50" s="18">
        <f>Table2245[[#This Row],[Fjöldi 
1. okt. 2022]]-Table2245[[#This Row],[Fjöldi 
1. des. 2021]]</f>
        <v>24</v>
      </c>
      <c r="H50" s="19">
        <f>Table2245[[#This Row],[Fjöldi 
1. okt. 2022]]/Table2245[[#This Row],[Fjöldi 
1. des. 2021]]-1</f>
        <v>0.12060301507537696</v>
      </c>
      <c r="K50" s="6" t="s">
        <v>101</v>
      </c>
    </row>
    <row r="51" spans="1:11" x14ac:dyDescent="0.2">
      <c r="A51" s="7" t="s">
        <v>102</v>
      </c>
      <c r="B51" s="17" t="s">
        <v>103</v>
      </c>
      <c r="C51" s="8">
        <v>29</v>
      </c>
      <c r="D51" s="11">
        <v>36</v>
      </c>
      <c r="E51" s="11">
        <v>45</v>
      </c>
      <c r="F51" s="11">
        <v>54</v>
      </c>
      <c r="G51" s="18">
        <f>Table2245[[#This Row],[Fjöldi 
1. okt. 2022]]-Table2245[[#This Row],[Fjöldi 
1. des. 2021]]</f>
        <v>9</v>
      </c>
      <c r="H51" s="19">
        <f>Table2245[[#This Row],[Fjöldi 
1. okt. 2022]]/Table2245[[#This Row],[Fjöldi 
1. des. 2021]]-1</f>
        <v>0.19999999999999996</v>
      </c>
    </row>
    <row r="52" spans="1:11" x14ac:dyDescent="0.2">
      <c r="A52" s="7" t="s">
        <v>104</v>
      </c>
      <c r="B52" s="17" t="s">
        <v>105</v>
      </c>
      <c r="C52" s="8">
        <v>1</v>
      </c>
      <c r="D52" s="11">
        <v>1</v>
      </c>
      <c r="E52" s="11">
        <v>1</v>
      </c>
      <c r="F52" s="11">
        <v>0</v>
      </c>
      <c r="G52" s="18">
        <f>Table2245[[#This Row],[Fjöldi 
1. okt. 2022]]-Table2245[[#This Row],[Fjöldi 
1. des. 2021]]</f>
        <v>-1</v>
      </c>
      <c r="H52" s="19">
        <f>Table2245[[#This Row],[Fjöldi 
1. okt. 2022]]/Table2245[[#This Row],[Fjöldi 
1. des. 2021]]-1</f>
        <v>-1</v>
      </c>
    </row>
    <row r="53" spans="1:11" x14ac:dyDescent="0.2">
      <c r="A53" s="7" t="s">
        <v>106</v>
      </c>
      <c r="B53" s="17" t="s">
        <v>107</v>
      </c>
      <c r="C53" s="8">
        <v>5</v>
      </c>
      <c r="D53" s="11">
        <v>6</v>
      </c>
      <c r="E53" s="11">
        <v>2</v>
      </c>
      <c r="F53" s="11">
        <v>1</v>
      </c>
      <c r="G53" s="18">
        <f>Table2245[[#This Row],[Fjöldi 
1. okt. 2022]]-Table2245[[#This Row],[Fjöldi 
1. des. 2021]]</f>
        <v>-1</v>
      </c>
      <c r="H53" s="19">
        <f>Table2245[[#This Row],[Fjöldi 
1. okt. 2022]]/Table2245[[#This Row],[Fjöldi 
1. des. 2021]]-1</f>
        <v>-0.5</v>
      </c>
    </row>
    <row r="54" spans="1:11" x14ac:dyDescent="0.2">
      <c r="A54" s="7" t="s">
        <v>108</v>
      </c>
      <c r="B54" s="17" t="s">
        <v>109</v>
      </c>
      <c r="C54" s="8">
        <v>1127</v>
      </c>
      <c r="D54" s="11">
        <v>1237</v>
      </c>
      <c r="E54" s="11">
        <v>1442</v>
      </c>
      <c r="F54" s="11">
        <v>1659</v>
      </c>
      <c r="G54" s="18">
        <f>Table2245[[#This Row],[Fjöldi 
1. okt. 2022]]-Table2245[[#This Row],[Fjöldi 
1. des. 2021]]</f>
        <v>217</v>
      </c>
      <c r="H54" s="19">
        <f>Table2245[[#This Row],[Fjöldi 
1. okt. 2022]]/Table2245[[#This Row],[Fjöldi 
1. des. 2021]]-1</f>
        <v>0.15048543689320382</v>
      </c>
    </row>
    <row r="55" spans="1:11" x14ac:dyDescent="0.2">
      <c r="A55" s="7" t="s">
        <v>110</v>
      </c>
      <c r="B55" s="17" t="s">
        <v>111</v>
      </c>
      <c r="C55" s="8">
        <v>43</v>
      </c>
      <c r="D55" s="11">
        <v>42</v>
      </c>
      <c r="E55" s="11">
        <v>48</v>
      </c>
      <c r="F55" s="11">
        <v>54</v>
      </c>
      <c r="G55" s="18">
        <f>Table2245[[#This Row],[Fjöldi 
1. okt. 2022]]-Table2245[[#This Row],[Fjöldi 
1. des. 2021]]</f>
        <v>6</v>
      </c>
      <c r="H55" s="19">
        <f>Table2245[[#This Row],[Fjöldi 
1. okt. 2022]]/Table2245[[#This Row],[Fjöldi 
1. des. 2021]]-1</f>
        <v>0.125</v>
      </c>
    </row>
    <row r="56" spans="1:11" x14ac:dyDescent="0.2">
      <c r="A56" s="7" t="s">
        <v>112</v>
      </c>
      <c r="B56" s="17" t="s">
        <v>113</v>
      </c>
      <c r="C56" s="8">
        <v>138</v>
      </c>
      <c r="D56" s="11">
        <v>134</v>
      </c>
      <c r="E56" s="11">
        <v>139</v>
      </c>
      <c r="F56" s="11">
        <v>155</v>
      </c>
      <c r="G56" s="18">
        <f>Table2245[[#This Row],[Fjöldi 
1. okt. 2022]]-Table2245[[#This Row],[Fjöldi 
1. des. 2021]]</f>
        <v>16</v>
      </c>
      <c r="H56" s="19">
        <f>Table2245[[#This Row],[Fjöldi 
1. okt. 2022]]/Table2245[[#This Row],[Fjöldi 
1. des. 2021]]-1</f>
        <v>0.1151079136690647</v>
      </c>
    </row>
    <row r="57" spans="1:11" x14ac:dyDescent="0.2">
      <c r="A57" s="7" t="s">
        <v>114</v>
      </c>
      <c r="B57" s="17" t="s">
        <v>115</v>
      </c>
      <c r="C57" s="8">
        <v>2</v>
      </c>
      <c r="D57" s="11">
        <v>2</v>
      </c>
      <c r="E57" s="11">
        <v>2</v>
      </c>
      <c r="F57" s="11">
        <v>2</v>
      </c>
      <c r="G57" s="18">
        <f>Table2245[[#This Row],[Fjöldi 
1. okt. 2022]]-Table2245[[#This Row],[Fjöldi 
1. des. 2021]]</f>
        <v>0</v>
      </c>
      <c r="H57" s="19">
        <f>Table2245[[#This Row],[Fjöldi 
1. okt. 2022]]/Table2245[[#This Row],[Fjöldi 
1. des. 2021]]-1</f>
        <v>0</v>
      </c>
    </row>
    <row r="58" spans="1:11" x14ac:dyDescent="0.2">
      <c r="A58" s="7" t="s">
        <v>116</v>
      </c>
      <c r="B58" s="17" t="s">
        <v>117</v>
      </c>
      <c r="C58" s="8">
        <v>745</v>
      </c>
      <c r="D58" s="11">
        <v>753</v>
      </c>
      <c r="E58" s="11">
        <v>923</v>
      </c>
      <c r="F58" s="11">
        <v>1008</v>
      </c>
      <c r="G58" s="18">
        <f>Table2245[[#This Row],[Fjöldi 
1. okt. 2022]]-Table2245[[#This Row],[Fjöldi 
1. des. 2021]]</f>
        <v>85</v>
      </c>
      <c r="H58" s="19">
        <f>Table2245[[#This Row],[Fjöldi 
1. okt. 2022]]/Table2245[[#This Row],[Fjöldi 
1. des. 2021]]-1</f>
        <v>9.2091007583965379E-2</v>
      </c>
    </row>
    <row r="59" spans="1:11" x14ac:dyDescent="0.2">
      <c r="A59" s="7" t="s">
        <v>118</v>
      </c>
      <c r="B59" s="17" t="s">
        <v>119</v>
      </c>
      <c r="C59" s="8">
        <v>0</v>
      </c>
      <c r="D59" s="11">
        <v>0</v>
      </c>
      <c r="E59" s="11">
        <v>1</v>
      </c>
      <c r="F59" s="11">
        <v>1</v>
      </c>
      <c r="G59" s="18">
        <f>Table2245[[#This Row],[Fjöldi 
1. okt. 2022]]-Table2245[[#This Row],[Fjöldi 
1. des. 2021]]</f>
        <v>0</v>
      </c>
      <c r="H59" s="19">
        <f>Table2245[[#This Row],[Fjöldi 
1. okt. 2022]]/Table2245[[#This Row],[Fjöldi 
1. des. 2021]]-1</f>
        <v>0</v>
      </c>
    </row>
    <row r="60" spans="1:11" ht="15.6" customHeight="1" x14ac:dyDescent="0.2">
      <c r="A60" s="7" t="s">
        <v>120</v>
      </c>
      <c r="B60" s="17" t="s">
        <v>121</v>
      </c>
      <c r="C60" s="8">
        <v>1155</v>
      </c>
      <c r="D60" s="11">
        <v>1252</v>
      </c>
      <c r="E60" s="11">
        <v>1247</v>
      </c>
      <c r="F60" s="11">
        <v>1226</v>
      </c>
      <c r="G60" s="18">
        <f>Table2245[[#This Row],[Fjöldi 
1. okt. 2022]]-Table2245[[#This Row],[Fjöldi 
1. des. 2021]]</f>
        <v>-21</v>
      </c>
      <c r="H60" s="19">
        <f>Table2245[[#This Row],[Fjöldi 
1. okt. 2022]]/Table2245[[#This Row],[Fjöldi 
1. des. 2021]]-1</f>
        <v>-1.6840417000801966E-2</v>
      </c>
    </row>
    <row r="61" spans="1:11" x14ac:dyDescent="0.2">
      <c r="A61" s="7" t="s">
        <v>122</v>
      </c>
      <c r="B61" s="17" t="s">
        <v>123</v>
      </c>
      <c r="C61" s="8">
        <v>33</v>
      </c>
      <c r="D61" s="11">
        <v>43</v>
      </c>
      <c r="E61" s="11">
        <v>53</v>
      </c>
      <c r="F61" s="11">
        <v>66</v>
      </c>
      <c r="G61" s="18">
        <f>Table2245[[#This Row],[Fjöldi 
1. okt. 2022]]-Table2245[[#This Row],[Fjöldi 
1. des. 2021]]</f>
        <v>13</v>
      </c>
      <c r="H61" s="19">
        <f>Table2245[[#This Row],[Fjöldi 
1. okt. 2022]]/Table2245[[#This Row],[Fjöldi 
1. des. 2021]]-1</f>
        <v>0.24528301886792447</v>
      </c>
    </row>
    <row r="62" spans="1:11" x14ac:dyDescent="0.2">
      <c r="A62" s="7" t="s">
        <v>124</v>
      </c>
      <c r="B62" s="17" t="s">
        <v>125</v>
      </c>
      <c r="C62" s="8">
        <v>106</v>
      </c>
      <c r="D62" s="11">
        <v>118</v>
      </c>
      <c r="E62" s="11">
        <v>146</v>
      </c>
      <c r="F62" s="11">
        <v>174</v>
      </c>
      <c r="G62" s="18">
        <f>Table2245[[#This Row],[Fjöldi 
1. okt. 2022]]-Table2245[[#This Row],[Fjöldi 
1. des. 2021]]</f>
        <v>28</v>
      </c>
      <c r="H62" s="19">
        <f>Table2245[[#This Row],[Fjöldi 
1. okt. 2022]]/Table2245[[#This Row],[Fjöldi 
1. des. 2021]]-1</f>
        <v>0.19178082191780832</v>
      </c>
    </row>
    <row r="63" spans="1:11" x14ac:dyDescent="0.2">
      <c r="A63" s="7" t="s">
        <v>126</v>
      </c>
      <c r="B63" s="17" t="s">
        <v>127</v>
      </c>
      <c r="C63" s="8">
        <v>14</v>
      </c>
      <c r="D63" s="11">
        <v>12</v>
      </c>
      <c r="E63" s="11">
        <v>14</v>
      </c>
      <c r="F63" s="11">
        <v>15</v>
      </c>
      <c r="G63" s="18">
        <f>Table2245[[#This Row],[Fjöldi 
1. okt. 2022]]-Table2245[[#This Row],[Fjöldi 
1. des. 2021]]</f>
        <v>1</v>
      </c>
      <c r="H63" s="19">
        <f>Table2245[[#This Row],[Fjöldi 
1. okt. 2022]]/Table2245[[#This Row],[Fjöldi 
1. des. 2021]]-1</f>
        <v>7.1428571428571397E-2</v>
      </c>
    </row>
    <row r="64" spans="1:11" ht="13.9" customHeight="1" x14ac:dyDescent="0.2">
      <c r="A64" s="7" t="s">
        <v>128</v>
      </c>
      <c r="B64" s="17" t="s">
        <v>129</v>
      </c>
      <c r="C64" s="8">
        <v>12</v>
      </c>
      <c r="D64" s="11">
        <v>13</v>
      </c>
      <c r="E64" s="11">
        <v>14</v>
      </c>
      <c r="F64" s="11">
        <v>13</v>
      </c>
      <c r="G64" s="18">
        <f>Table2245[[#This Row],[Fjöldi 
1. okt. 2022]]-Table2245[[#This Row],[Fjöldi 
1. des. 2021]]</f>
        <v>-1</v>
      </c>
      <c r="H64" s="19">
        <f>Table2245[[#This Row],[Fjöldi 
1. okt. 2022]]/Table2245[[#This Row],[Fjöldi 
1. des. 2021]]-1</f>
        <v>-7.1428571428571397E-2</v>
      </c>
    </row>
    <row r="65" spans="1:8" x14ac:dyDescent="0.2">
      <c r="A65" s="7" t="s">
        <v>130</v>
      </c>
      <c r="B65" s="17" t="s">
        <v>131</v>
      </c>
      <c r="C65" s="8">
        <v>3</v>
      </c>
      <c r="D65" s="11">
        <v>3</v>
      </c>
      <c r="E65" s="11">
        <v>3</v>
      </c>
      <c r="F65" s="11">
        <v>3</v>
      </c>
      <c r="G65" s="18">
        <f>Table2245[[#This Row],[Fjöldi 
1. okt. 2022]]-Table2245[[#This Row],[Fjöldi 
1. des. 2021]]</f>
        <v>0</v>
      </c>
      <c r="H65" s="19">
        <f>Table2245[[#This Row],[Fjöldi 
1. okt. 2022]]/Table2245[[#This Row],[Fjöldi 
1. des. 2021]]-1</f>
        <v>0</v>
      </c>
    </row>
    <row r="66" spans="1:8" x14ac:dyDescent="0.2">
      <c r="A66" s="7" t="s">
        <v>132</v>
      </c>
      <c r="B66" s="17" t="s">
        <v>133</v>
      </c>
      <c r="C66" s="8">
        <v>272</v>
      </c>
      <c r="D66" s="11">
        <v>303</v>
      </c>
      <c r="E66" s="11">
        <v>394</v>
      </c>
      <c r="F66" s="11">
        <v>530</v>
      </c>
      <c r="G66" s="18">
        <f>Table2245[[#This Row],[Fjöldi 
1. okt. 2022]]-Table2245[[#This Row],[Fjöldi 
1. des. 2021]]</f>
        <v>136</v>
      </c>
      <c r="H66" s="19">
        <f>Table2245[[#This Row],[Fjöldi 
1. okt. 2022]]/Table2245[[#This Row],[Fjöldi 
1. des. 2021]]-1</f>
        <v>0.34517766497461921</v>
      </c>
    </row>
    <row r="67" spans="1:8" x14ac:dyDescent="0.2">
      <c r="A67" s="7" t="s">
        <v>134</v>
      </c>
      <c r="B67" s="17" t="s">
        <v>135</v>
      </c>
      <c r="C67" s="8">
        <v>5</v>
      </c>
      <c r="D67" s="11">
        <v>9</v>
      </c>
      <c r="E67" s="11">
        <v>12</v>
      </c>
      <c r="F67" s="11">
        <v>11</v>
      </c>
      <c r="G67" s="18">
        <f>Table2245[[#This Row],[Fjöldi 
1. okt. 2022]]-Table2245[[#This Row],[Fjöldi 
1. des. 2021]]</f>
        <v>-1</v>
      </c>
      <c r="H67" s="19">
        <f>Table2245[[#This Row],[Fjöldi 
1. okt. 2022]]/Table2245[[#This Row],[Fjöldi 
1. des. 2021]]-1</f>
        <v>-8.333333333333337E-2</v>
      </c>
    </row>
    <row r="68" spans="1:8" x14ac:dyDescent="0.2">
      <c r="A68" s="7" t="s">
        <v>136</v>
      </c>
      <c r="B68" s="17" t="s">
        <v>137</v>
      </c>
      <c r="C68" s="8">
        <v>4</v>
      </c>
      <c r="D68" s="11">
        <v>4</v>
      </c>
      <c r="E68" s="11">
        <v>3</v>
      </c>
      <c r="F68" s="11">
        <v>3</v>
      </c>
      <c r="G68" s="18">
        <f>Table2245[[#This Row],[Fjöldi 
1. okt. 2022]]-Table2245[[#This Row],[Fjöldi 
1. des. 2021]]</f>
        <v>0</v>
      </c>
      <c r="H68" s="19">
        <f>Table2245[[#This Row],[Fjöldi 
1. okt. 2022]]/Table2245[[#This Row],[Fjöldi 
1. des. 2021]]-1</f>
        <v>0</v>
      </c>
    </row>
    <row r="69" spans="1:8" x14ac:dyDescent="0.2">
      <c r="A69" s="7" t="s">
        <v>138</v>
      </c>
      <c r="B69" s="17" t="s">
        <v>139</v>
      </c>
      <c r="C69" s="8">
        <v>31</v>
      </c>
      <c r="D69" s="11">
        <v>38</v>
      </c>
      <c r="E69" s="11">
        <v>40</v>
      </c>
      <c r="F69" s="11">
        <v>55</v>
      </c>
      <c r="G69" s="18">
        <f>Table2245[[#This Row],[Fjöldi 
1. okt. 2022]]-Table2245[[#This Row],[Fjöldi 
1. des. 2021]]</f>
        <v>15</v>
      </c>
      <c r="H69" s="19">
        <f>Table2245[[#This Row],[Fjöldi 
1. okt. 2022]]/Table2245[[#This Row],[Fjöldi 
1. des. 2021]]-1</f>
        <v>0.375</v>
      </c>
    </row>
    <row r="70" spans="1:8" x14ac:dyDescent="0.2">
      <c r="A70" s="7" t="s">
        <v>140</v>
      </c>
      <c r="B70" s="17" t="s">
        <v>141</v>
      </c>
      <c r="C70" s="8">
        <v>884</v>
      </c>
      <c r="D70" s="11">
        <v>890</v>
      </c>
      <c r="E70" s="11">
        <v>999</v>
      </c>
      <c r="F70" s="11">
        <v>1080</v>
      </c>
      <c r="G70" s="18">
        <f>Table2245[[#This Row],[Fjöldi 
1. okt. 2022]]-Table2245[[#This Row],[Fjöldi 
1. des. 2021]]</f>
        <v>81</v>
      </c>
      <c r="H70" s="19">
        <f>Table2245[[#This Row],[Fjöldi 
1. okt. 2022]]/Table2245[[#This Row],[Fjöldi 
1. des. 2021]]-1</f>
        <v>8.1081081081081141E-2</v>
      </c>
    </row>
    <row r="71" spans="1:8" x14ac:dyDescent="0.2">
      <c r="A71" s="7" t="s">
        <v>142</v>
      </c>
      <c r="B71" s="17" t="s">
        <v>143</v>
      </c>
      <c r="C71" s="8">
        <v>3</v>
      </c>
      <c r="D71" s="11">
        <v>3</v>
      </c>
      <c r="E71" s="11">
        <v>6</v>
      </c>
      <c r="F71" s="11">
        <v>7</v>
      </c>
      <c r="G71" s="18">
        <f>Table2245[[#This Row],[Fjöldi 
1. okt. 2022]]-Table2245[[#This Row],[Fjöldi 
1. des. 2021]]</f>
        <v>1</v>
      </c>
      <c r="H71" s="19">
        <f>Table2245[[#This Row],[Fjöldi 
1. okt. 2022]]/Table2245[[#This Row],[Fjöldi 
1. des. 2021]]-1</f>
        <v>0.16666666666666674</v>
      </c>
    </row>
    <row r="72" spans="1:8" x14ac:dyDescent="0.2">
      <c r="A72" s="7" t="s">
        <v>144</v>
      </c>
      <c r="B72" s="17" t="s">
        <v>145</v>
      </c>
      <c r="C72" s="8">
        <v>538</v>
      </c>
      <c r="D72" s="11">
        <v>589</v>
      </c>
      <c r="E72" s="11">
        <v>614</v>
      </c>
      <c r="F72" s="11">
        <v>752</v>
      </c>
      <c r="G72" s="18">
        <f>Table2245[[#This Row],[Fjöldi 
1. okt. 2022]]-Table2245[[#This Row],[Fjöldi 
1. des. 2021]]</f>
        <v>138</v>
      </c>
      <c r="H72" s="19">
        <f>Table2245[[#This Row],[Fjöldi 
1. okt. 2022]]/Table2245[[#This Row],[Fjöldi 
1. des. 2021]]-1</f>
        <v>0.224755700325733</v>
      </c>
    </row>
    <row r="73" spans="1:8" x14ac:dyDescent="0.2">
      <c r="A73" s="7" t="s">
        <v>146</v>
      </c>
      <c r="B73" s="17" t="s">
        <v>147</v>
      </c>
      <c r="C73" s="8">
        <v>50</v>
      </c>
      <c r="D73" s="11">
        <v>47</v>
      </c>
      <c r="E73" s="11">
        <v>55</v>
      </c>
      <c r="F73" s="11">
        <v>49</v>
      </c>
      <c r="G73" s="18">
        <f>Table2245[[#This Row],[Fjöldi 
1. okt. 2022]]-Table2245[[#This Row],[Fjöldi 
1. des. 2021]]</f>
        <v>-6</v>
      </c>
      <c r="H73" s="19">
        <f>Table2245[[#This Row],[Fjöldi 
1. okt. 2022]]/Table2245[[#This Row],[Fjöldi 
1. des. 2021]]-1</f>
        <v>-0.10909090909090913</v>
      </c>
    </row>
    <row r="74" spans="1:8" x14ac:dyDescent="0.2">
      <c r="A74" s="7" t="s">
        <v>148</v>
      </c>
      <c r="B74" s="17" t="s">
        <v>149</v>
      </c>
      <c r="C74" s="8">
        <v>130</v>
      </c>
      <c r="D74" s="11">
        <v>158</v>
      </c>
      <c r="E74" s="11">
        <v>175</v>
      </c>
      <c r="F74" s="11">
        <v>197</v>
      </c>
      <c r="G74" s="18">
        <f>Table2245[[#This Row],[Fjöldi 
1. okt. 2022]]-Table2245[[#This Row],[Fjöldi 
1. des. 2021]]</f>
        <v>22</v>
      </c>
      <c r="H74" s="19">
        <f>Table2245[[#This Row],[Fjöldi 
1. okt. 2022]]/Table2245[[#This Row],[Fjöldi 
1. des. 2021]]-1</f>
        <v>0.12571428571428567</v>
      </c>
    </row>
    <row r="75" spans="1:8" x14ac:dyDescent="0.2">
      <c r="A75" s="7" t="s">
        <v>150</v>
      </c>
      <c r="B75" s="17" t="s">
        <v>151</v>
      </c>
      <c r="C75" s="8">
        <v>8</v>
      </c>
      <c r="D75" s="11">
        <v>7</v>
      </c>
      <c r="E75" s="11">
        <v>8</v>
      </c>
      <c r="F75" s="11">
        <v>11</v>
      </c>
      <c r="G75" s="18">
        <f>Table2245[[#This Row],[Fjöldi 
1. okt. 2022]]-Table2245[[#This Row],[Fjöldi 
1. des. 2021]]</f>
        <v>3</v>
      </c>
      <c r="H75" s="19">
        <f>Table2245[[#This Row],[Fjöldi 
1. okt. 2022]]/Table2245[[#This Row],[Fjöldi 
1. des. 2021]]-1</f>
        <v>0.375</v>
      </c>
    </row>
    <row r="76" spans="1:8" x14ac:dyDescent="0.2">
      <c r="A76" s="7" t="s">
        <v>152</v>
      </c>
      <c r="B76" s="17" t="s">
        <v>153</v>
      </c>
      <c r="C76" s="8">
        <v>143</v>
      </c>
      <c r="D76" s="11">
        <v>190</v>
      </c>
      <c r="E76" s="11">
        <v>296</v>
      </c>
      <c r="F76" s="11">
        <v>411</v>
      </c>
      <c r="G76" s="18">
        <f>Table2245[[#This Row],[Fjöldi 
1. okt. 2022]]-Table2245[[#This Row],[Fjöldi 
1. des. 2021]]</f>
        <v>115</v>
      </c>
      <c r="H76" s="19">
        <f>Table2245[[#This Row],[Fjöldi 
1. okt. 2022]]/Table2245[[#This Row],[Fjöldi 
1. des. 2021]]-1</f>
        <v>0.3885135135135136</v>
      </c>
    </row>
    <row r="77" spans="1:8" x14ac:dyDescent="0.2">
      <c r="A77" s="7" t="s">
        <v>154</v>
      </c>
      <c r="B77" s="17" t="s">
        <v>155</v>
      </c>
      <c r="C77" s="8">
        <v>225</v>
      </c>
      <c r="D77" s="11">
        <v>346</v>
      </c>
      <c r="E77" s="11">
        <v>388</v>
      </c>
      <c r="F77" s="11">
        <v>406</v>
      </c>
      <c r="G77" s="18">
        <f>Table2245[[#This Row],[Fjöldi 
1. okt. 2022]]-Table2245[[#This Row],[Fjöldi 
1. des. 2021]]</f>
        <v>18</v>
      </c>
      <c r="H77" s="19">
        <f>Table2245[[#This Row],[Fjöldi 
1. okt. 2022]]/Table2245[[#This Row],[Fjöldi 
1. des. 2021]]-1</f>
        <v>4.6391752577319645E-2</v>
      </c>
    </row>
    <row r="78" spans="1:8" x14ac:dyDescent="0.2">
      <c r="A78" s="7" t="s">
        <v>156</v>
      </c>
      <c r="B78" s="17" t="s">
        <v>157</v>
      </c>
      <c r="C78" s="8">
        <v>139</v>
      </c>
      <c r="D78" s="11">
        <v>173</v>
      </c>
      <c r="E78" s="11">
        <v>185</v>
      </c>
      <c r="F78" s="11">
        <v>196</v>
      </c>
      <c r="G78" s="18">
        <f>Table2245[[#This Row],[Fjöldi 
1. okt. 2022]]-Table2245[[#This Row],[Fjöldi 
1. des. 2021]]</f>
        <v>11</v>
      </c>
      <c r="H78" s="19">
        <f>Table2245[[#This Row],[Fjöldi 
1. okt. 2022]]/Table2245[[#This Row],[Fjöldi 
1. des. 2021]]-1</f>
        <v>5.9459459459459518E-2</v>
      </c>
    </row>
    <row r="79" spans="1:8" x14ac:dyDescent="0.2">
      <c r="A79" s="7" t="s">
        <v>158</v>
      </c>
      <c r="B79" s="17" t="s">
        <v>159</v>
      </c>
      <c r="C79" s="11">
        <v>314535</v>
      </c>
      <c r="D79" s="11">
        <v>317242</v>
      </c>
      <c r="E79" s="11">
        <v>321050</v>
      </c>
      <c r="F79" s="11">
        <v>322355</v>
      </c>
      <c r="G79" s="18">
        <f>Table2245[[#This Row],[Fjöldi 
1. okt. 2022]]-Table2245[[#This Row],[Fjöldi 
1. des. 2021]]</f>
        <v>1305</v>
      </c>
      <c r="H79" s="19">
        <f>Table2245[[#This Row],[Fjöldi 
1. okt. 2022]]/Table2245[[#This Row],[Fjöldi 
1. des. 2021]]-1</f>
        <v>4.0647874162902387E-3</v>
      </c>
    </row>
    <row r="80" spans="1:8" x14ac:dyDescent="0.2">
      <c r="A80" s="7" t="s">
        <v>160</v>
      </c>
      <c r="B80" s="17" t="s">
        <v>161</v>
      </c>
      <c r="C80" s="11">
        <v>573</v>
      </c>
      <c r="D80" s="11">
        <v>639</v>
      </c>
      <c r="E80" s="11">
        <v>818</v>
      </c>
      <c r="F80" s="11">
        <v>978</v>
      </c>
      <c r="G80" s="18">
        <f>Table2245[[#This Row],[Fjöldi 
1. okt. 2022]]-Table2245[[#This Row],[Fjöldi 
1. des. 2021]]</f>
        <v>160</v>
      </c>
      <c r="H80" s="19">
        <f>Table2245[[#This Row],[Fjöldi 
1. okt. 2022]]/Table2245[[#This Row],[Fjöldi 
1. des. 2021]]-1</f>
        <v>0.19559902200488999</v>
      </c>
    </row>
    <row r="81" spans="1:8" x14ac:dyDescent="0.2">
      <c r="A81" s="7" t="s">
        <v>162</v>
      </c>
      <c r="B81" s="17" t="s">
        <v>163</v>
      </c>
      <c r="C81" s="11">
        <v>3</v>
      </c>
      <c r="D81" s="11">
        <v>7</v>
      </c>
      <c r="E81" s="11">
        <v>5</v>
      </c>
      <c r="F81" s="11">
        <v>4</v>
      </c>
      <c r="G81" s="18">
        <f>Table2245[[#This Row],[Fjöldi 
1. okt. 2022]]-Table2245[[#This Row],[Fjöldi 
1. des. 2021]]</f>
        <v>-1</v>
      </c>
      <c r="H81" s="19">
        <f>Table2245[[#This Row],[Fjöldi 
1. okt. 2022]]/Table2245[[#This Row],[Fjöldi 
1. des. 2021]]-1</f>
        <v>-0.19999999999999996</v>
      </c>
    </row>
    <row r="82" spans="1:8" x14ac:dyDescent="0.2">
      <c r="A82" s="7" t="s">
        <v>164</v>
      </c>
      <c r="B82" s="17" t="s">
        <v>165</v>
      </c>
      <c r="C82" s="11">
        <v>6</v>
      </c>
      <c r="D82" s="11">
        <v>6</v>
      </c>
      <c r="E82" s="11">
        <v>9</v>
      </c>
      <c r="F82" s="11">
        <v>6</v>
      </c>
      <c r="G82" s="18">
        <f>Table2245[[#This Row],[Fjöldi 
1. okt. 2022]]-Table2245[[#This Row],[Fjöldi 
1. des. 2021]]</f>
        <v>-3</v>
      </c>
      <c r="H82" s="19">
        <f>Table2245[[#This Row],[Fjöldi 
1. okt. 2022]]/Table2245[[#This Row],[Fjöldi 
1. des. 2021]]-1</f>
        <v>-0.33333333333333337</v>
      </c>
    </row>
    <row r="83" spans="1:8" x14ac:dyDescent="0.2">
      <c r="A83" s="7" t="s">
        <v>166</v>
      </c>
      <c r="B83" s="17" t="s">
        <v>167</v>
      </c>
      <c r="C83" s="11">
        <v>81</v>
      </c>
      <c r="D83" s="11">
        <v>70</v>
      </c>
      <c r="E83" s="11">
        <v>78</v>
      </c>
      <c r="F83" s="11">
        <v>77</v>
      </c>
      <c r="G83" s="18">
        <f>Table2245[[#This Row],[Fjöldi 
1. okt. 2022]]-Table2245[[#This Row],[Fjöldi 
1. des. 2021]]</f>
        <v>-1</v>
      </c>
      <c r="H83" s="19">
        <f>Table2245[[#This Row],[Fjöldi 
1. okt. 2022]]/Table2245[[#This Row],[Fjöldi 
1. des. 2021]]-1</f>
        <v>-1.2820512820512775E-2</v>
      </c>
    </row>
    <row r="84" spans="1:8" x14ac:dyDescent="0.2">
      <c r="A84" s="7" t="s">
        <v>168</v>
      </c>
      <c r="B84" s="17" t="s">
        <v>169</v>
      </c>
      <c r="C84" s="11">
        <v>54</v>
      </c>
      <c r="D84" s="11">
        <v>50</v>
      </c>
      <c r="E84" s="11">
        <v>59</v>
      </c>
      <c r="F84" s="11">
        <v>68</v>
      </c>
      <c r="G84" s="18">
        <f>Table2245[[#This Row],[Fjöldi 
1. okt. 2022]]-Table2245[[#This Row],[Fjöldi 
1. des. 2021]]</f>
        <v>9</v>
      </c>
      <c r="H84" s="19">
        <f>Table2245[[#This Row],[Fjöldi 
1. okt. 2022]]/Table2245[[#This Row],[Fjöldi 
1. des. 2021]]-1</f>
        <v>0.15254237288135597</v>
      </c>
    </row>
    <row r="85" spans="1:8" x14ac:dyDescent="0.2">
      <c r="A85" s="7" t="s">
        <v>170</v>
      </c>
      <c r="B85" s="17" t="s">
        <v>171</v>
      </c>
      <c r="C85" s="11">
        <v>1</v>
      </c>
      <c r="D85" s="11">
        <v>5</v>
      </c>
      <c r="E85" s="11">
        <v>5</v>
      </c>
      <c r="F85" s="11">
        <v>9</v>
      </c>
      <c r="G85" s="18">
        <f>Table2245[[#This Row],[Fjöldi 
1. okt. 2022]]-Table2245[[#This Row],[Fjöldi 
1. des. 2021]]</f>
        <v>4</v>
      </c>
      <c r="H85" s="19">
        <f>Table2245[[#This Row],[Fjöldi 
1. okt. 2022]]/Table2245[[#This Row],[Fjöldi 
1. des. 2021]]-1</f>
        <v>0.8</v>
      </c>
    </row>
    <row r="86" spans="1:8" s="11" customFormat="1" x14ac:dyDescent="0.2">
      <c r="A86" s="7" t="s">
        <v>172</v>
      </c>
      <c r="B86" s="17" t="s">
        <v>173</v>
      </c>
      <c r="C86" s="11">
        <v>16</v>
      </c>
      <c r="D86" s="11">
        <v>20</v>
      </c>
      <c r="E86" s="11">
        <v>24</v>
      </c>
      <c r="F86" s="11">
        <v>23</v>
      </c>
      <c r="G86" s="18">
        <f>Table2245[[#This Row],[Fjöldi 
1. okt. 2022]]-Table2245[[#This Row],[Fjöldi 
1. des. 2021]]</f>
        <v>-1</v>
      </c>
      <c r="H86" s="19">
        <f>Table2245[[#This Row],[Fjöldi 
1. okt. 2022]]/Table2245[[#This Row],[Fjöldi 
1. des. 2021]]-1</f>
        <v>-4.166666666666663E-2</v>
      </c>
    </row>
    <row r="87" spans="1:8" s="11" customFormat="1" x14ac:dyDescent="0.2">
      <c r="A87" s="7" t="s">
        <v>174</v>
      </c>
      <c r="B87" s="17" t="s">
        <v>175</v>
      </c>
      <c r="C87" s="11">
        <v>10</v>
      </c>
      <c r="D87" s="11">
        <v>9</v>
      </c>
      <c r="E87" s="11">
        <v>11</v>
      </c>
      <c r="F87" s="11">
        <v>14</v>
      </c>
      <c r="G87" s="18">
        <f>Table2245[[#This Row],[Fjöldi 
1. okt. 2022]]-Table2245[[#This Row],[Fjöldi 
1. des. 2021]]</f>
        <v>3</v>
      </c>
      <c r="H87" s="19">
        <f>Table2245[[#This Row],[Fjöldi 
1. okt. 2022]]/Table2245[[#This Row],[Fjöldi 
1. des. 2021]]-1</f>
        <v>0.27272727272727271</v>
      </c>
    </row>
    <row r="88" spans="1:8" s="11" customFormat="1" x14ac:dyDescent="0.2">
      <c r="A88" s="7" t="s">
        <v>176</v>
      </c>
      <c r="B88" s="17" t="s">
        <v>177</v>
      </c>
      <c r="C88" s="11">
        <v>0</v>
      </c>
      <c r="D88" s="11">
        <v>1</v>
      </c>
      <c r="E88" s="11">
        <v>1</v>
      </c>
      <c r="F88" s="11">
        <v>1</v>
      </c>
      <c r="G88" s="18">
        <f>Table2245[[#This Row],[Fjöldi 
1. okt. 2022]]-Table2245[[#This Row],[Fjöldi 
1. des. 2021]]</f>
        <v>0</v>
      </c>
      <c r="H88" s="19">
        <f>Table2245[[#This Row],[Fjöldi 
1. okt. 2022]]/Table2245[[#This Row],[Fjöldi 
1. des. 2021]]-1</f>
        <v>0</v>
      </c>
    </row>
    <row r="89" spans="1:8" x14ac:dyDescent="0.2">
      <c r="A89" s="7" t="s">
        <v>178</v>
      </c>
      <c r="B89" s="17" t="s">
        <v>179</v>
      </c>
      <c r="C89" s="11">
        <v>7</v>
      </c>
      <c r="D89" s="11">
        <v>10</v>
      </c>
      <c r="E89" s="11">
        <v>9</v>
      </c>
      <c r="F89" s="11">
        <v>9</v>
      </c>
      <c r="G89" s="18">
        <f>Table2245[[#This Row],[Fjöldi 
1. okt. 2022]]-Table2245[[#This Row],[Fjöldi 
1. des. 2021]]</f>
        <v>0</v>
      </c>
      <c r="H89" s="19">
        <f>Table2245[[#This Row],[Fjöldi 
1. okt. 2022]]/Table2245[[#This Row],[Fjöldi 
1. des. 2021]]-1</f>
        <v>0</v>
      </c>
    </row>
    <row r="90" spans="1:8" x14ac:dyDescent="0.2">
      <c r="A90" s="7" t="s">
        <v>180</v>
      </c>
      <c r="B90" s="17" t="s">
        <v>181</v>
      </c>
      <c r="C90" s="11">
        <v>4</v>
      </c>
      <c r="D90" s="11">
        <v>1</v>
      </c>
      <c r="E90" s="11">
        <v>2</v>
      </c>
      <c r="F90" s="11">
        <v>2</v>
      </c>
      <c r="G90" s="18">
        <f>Table2245[[#This Row],[Fjöldi 
1. okt. 2022]]-Table2245[[#This Row],[Fjöldi 
1. des. 2021]]</f>
        <v>0</v>
      </c>
      <c r="H90" s="19">
        <f>Table2245[[#This Row],[Fjöldi 
1. okt. 2022]]/Table2245[[#This Row],[Fjöldi 
1. des. 2021]]-1</f>
        <v>0</v>
      </c>
    </row>
    <row r="91" spans="1:8" x14ac:dyDescent="0.2">
      <c r="A91" s="7" t="s">
        <v>182</v>
      </c>
      <c r="B91" s="17" t="s">
        <v>183</v>
      </c>
      <c r="C91" s="11">
        <v>1</v>
      </c>
      <c r="D91" s="11">
        <v>1</v>
      </c>
      <c r="E91" s="11">
        <v>1</v>
      </c>
      <c r="F91" s="11">
        <v>2</v>
      </c>
      <c r="G91" s="18">
        <f>Table2245[[#This Row],[Fjöldi 
1. okt. 2022]]-Table2245[[#This Row],[Fjöldi 
1. des. 2021]]</f>
        <v>1</v>
      </c>
      <c r="H91" s="19">
        <f>Table2245[[#This Row],[Fjöldi 
1. okt. 2022]]/Table2245[[#This Row],[Fjöldi 
1. des. 2021]]-1</f>
        <v>1</v>
      </c>
    </row>
    <row r="92" spans="1:8" x14ac:dyDescent="0.2">
      <c r="A92" s="7" t="s">
        <v>184</v>
      </c>
      <c r="B92" s="17" t="s">
        <v>185</v>
      </c>
      <c r="C92" s="11">
        <v>54</v>
      </c>
      <c r="D92" s="11">
        <v>56</v>
      </c>
      <c r="E92" s="11">
        <v>58</v>
      </c>
      <c r="F92" s="11">
        <v>59</v>
      </c>
      <c r="G92" s="18">
        <f>Table2245[[#This Row],[Fjöldi 
1. okt. 2022]]-Table2245[[#This Row],[Fjöldi 
1. des. 2021]]</f>
        <v>1</v>
      </c>
      <c r="H92" s="19">
        <f>Table2245[[#This Row],[Fjöldi 
1. okt. 2022]]/Table2245[[#This Row],[Fjöldi 
1. des. 2021]]-1</f>
        <v>1.7241379310344751E-2</v>
      </c>
    </row>
    <row r="93" spans="1:8" x14ac:dyDescent="0.2">
      <c r="A93" s="7" t="s">
        <v>186</v>
      </c>
      <c r="B93" s="17" t="s">
        <v>187</v>
      </c>
      <c r="C93" s="11">
        <v>4</v>
      </c>
      <c r="D93" s="11">
        <v>3</v>
      </c>
      <c r="E93" s="11">
        <v>5</v>
      </c>
      <c r="F93" s="11">
        <v>3</v>
      </c>
      <c r="G93" s="18">
        <f>Table2245[[#This Row],[Fjöldi 
1. okt. 2022]]-Table2245[[#This Row],[Fjöldi 
1. des. 2021]]</f>
        <v>-2</v>
      </c>
      <c r="H93" s="19">
        <f>Table2245[[#This Row],[Fjöldi 
1. okt. 2022]]/Table2245[[#This Row],[Fjöldi 
1. des. 2021]]-1</f>
        <v>-0.4</v>
      </c>
    </row>
    <row r="94" spans="1:8" x14ac:dyDescent="0.2">
      <c r="A94" s="7" t="s">
        <v>188</v>
      </c>
      <c r="B94" s="17" t="s">
        <v>189</v>
      </c>
      <c r="C94" s="11">
        <v>0</v>
      </c>
      <c r="D94" s="11">
        <v>0</v>
      </c>
      <c r="E94" s="11">
        <v>0</v>
      </c>
      <c r="F94" s="11">
        <v>3</v>
      </c>
      <c r="G94" s="18">
        <f>Table2245[[#This Row],[Fjöldi 
1. okt. 2022]]-Table2245[[#This Row],[Fjöldi 
1. des. 2021]]</f>
        <v>3</v>
      </c>
      <c r="H94" s="19">
        <v>2</v>
      </c>
    </row>
    <row r="95" spans="1:8" x14ac:dyDescent="0.2">
      <c r="A95" s="7" t="s">
        <v>190</v>
      </c>
      <c r="B95" s="17" t="s">
        <v>191</v>
      </c>
      <c r="C95" s="11">
        <v>4616</v>
      </c>
      <c r="D95" s="11">
        <v>4627</v>
      </c>
      <c r="E95" s="11">
        <v>4766</v>
      </c>
      <c r="F95" s="11">
        <v>5038</v>
      </c>
      <c r="G95" s="18">
        <f>Table2245[[#This Row],[Fjöldi 
1. okt. 2022]]-Table2245[[#This Row],[Fjöldi 
1. des. 2021]]</f>
        <v>272</v>
      </c>
      <c r="H95" s="19">
        <f>Table2245[[#This Row],[Fjöldi 
1. okt. 2022]]/Table2245[[#This Row],[Fjöldi 
1. des. 2021]]-1</f>
        <v>5.7070919009651666E-2</v>
      </c>
    </row>
    <row r="96" spans="1:8" x14ac:dyDescent="0.2">
      <c r="A96" s="7" t="s">
        <v>192</v>
      </c>
      <c r="B96" s="17" t="s">
        <v>193</v>
      </c>
      <c r="C96" s="11">
        <v>12</v>
      </c>
      <c r="D96" s="11">
        <v>11</v>
      </c>
      <c r="E96" s="11">
        <v>14</v>
      </c>
      <c r="F96" s="11">
        <v>18</v>
      </c>
      <c r="G96" s="18">
        <f>Table2245[[#This Row],[Fjöldi 
1. okt. 2022]]-Table2245[[#This Row],[Fjöldi 
1. des. 2021]]</f>
        <v>4</v>
      </c>
      <c r="H96" s="19">
        <f>Table2245[[#This Row],[Fjöldi 
1. okt. 2022]]/Table2245[[#This Row],[Fjöldi 
1. des. 2021]]-1</f>
        <v>0.28571428571428581</v>
      </c>
    </row>
    <row r="97" spans="1:8" x14ac:dyDescent="0.2">
      <c r="A97" s="7" t="s">
        <v>194</v>
      </c>
      <c r="B97" s="17" t="s">
        <v>195</v>
      </c>
      <c r="C97" s="11">
        <v>2063</v>
      </c>
      <c r="D97" s="11">
        <v>2222</v>
      </c>
      <c r="E97" s="11">
        <v>2373</v>
      </c>
      <c r="F97" s="11">
        <v>2605</v>
      </c>
      <c r="G97" s="18">
        <f>Table2245[[#This Row],[Fjöldi 
1. okt. 2022]]-Table2245[[#This Row],[Fjöldi 
1. des. 2021]]</f>
        <v>232</v>
      </c>
      <c r="H97" s="19">
        <f>Table2245[[#This Row],[Fjöldi 
1. okt. 2022]]/Table2245[[#This Row],[Fjöldi 
1. des. 2021]]-1</f>
        <v>9.7766540244416333E-2</v>
      </c>
    </row>
    <row r="98" spans="1:8" x14ac:dyDescent="0.2">
      <c r="A98" s="7" t="s">
        <v>196</v>
      </c>
      <c r="B98" s="17" t="s">
        <v>197</v>
      </c>
      <c r="C98" s="8">
        <v>2</v>
      </c>
      <c r="D98" s="11">
        <v>7</v>
      </c>
      <c r="E98" s="11">
        <v>13</v>
      </c>
      <c r="F98" s="11">
        <v>14</v>
      </c>
      <c r="G98" s="18">
        <f>Table2245[[#This Row],[Fjöldi 
1. okt. 2022]]-Table2245[[#This Row],[Fjöldi 
1. des. 2021]]</f>
        <v>1</v>
      </c>
      <c r="H98" s="19">
        <f>Table2245[[#This Row],[Fjöldi 
1. okt. 2022]]/Table2245[[#This Row],[Fjöldi 
1. des. 2021]]-1</f>
        <v>7.6923076923076872E-2</v>
      </c>
    </row>
    <row r="99" spans="1:8" x14ac:dyDescent="0.2">
      <c r="A99" s="7" t="s">
        <v>198</v>
      </c>
      <c r="B99" s="17" t="s">
        <v>199</v>
      </c>
      <c r="C99" s="8">
        <v>103</v>
      </c>
      <c r="D99" s="11">
        <v>121</v>
      </c>
      <c r="E99" s="11">
        <v>125</v>
      </c>
      <c r="F99" s="11">
        <v>124</v>
      </c>
      <c r="G99" s="18">
        <f>Table2245[[#This Row],[Fjöldi 
1. okt. 2022]]-Table2245[[#This Row],[Fjöldi 
1. des. 2021]]</f>
        <v>-1</v>
      </c>
      <c r="H99" s="19">
        <f>Table2245[[#This Row],[Fjöldi 
1. okt. 2022]]/Table2245[[#This Row],[Fjöldi 
1. des. 2021]]-1</f>
        <v>-8.0000000000000071E-3</v>
      </c>
    </row>
    <row r="100" spans="1:8" x14ac:dyDescent="0.2">
      <c r="A100" s="7" t="s">
        <v>200</v>
      </c>
      <c r="B100" s="17" t="s">
        <v>201</v>
      </c>
      <c r="C100" s="8">
        <v>17</v>
      </c>
      <c r="D100" s="11">
        <v>19</v>
      </c>
      <c r="E100" s="11">
        <v>19</v>
      </c>
      <c r="F100" s="11">
        <v>32</v>
      </c>
      <c r="G100" s="18">
        <f>Table2245[[#This Row],[Fjöldi 
1. okt. 2022]]-Table2245[[#This Row],[Fjöldi 
1. des. 2021]]</f>
        <v>13</v>
      </c>
      <c r="H100" s="19">
        <f>Table2245[[#This Row],[Fjöldi 
1. okt. 2022]]/Table2245[[#This Row],[Fjöldi 
1. des. 2021]]-1</f>
        <v>0.68421052631578938</v>
      </c>
    </row>
    <row r="101" spans="1:8" x14ac:dyDescent="0.2">
      <c r="A101" s="7" t="s">
        <v>202</v>
      </c>
      <c r="B101" s="17" t="s">
        <v>203</v>
      </c>
      <c r="C101" s="8">
        <v>10</v>
      </c>
      <c r="D101" s="11">
        <v>11</v>
      </c>
      <c r="E101" s="11">
        <v>11</v>
      </c>
      <c r="F101" s="11">
        <v>13</v>
      </c>
      <c r="G101" s="18">
        <f>Table2245[[#This Row],[Fjöldi 
1. okt. 2022]]-Table2245[[#This Row],[Fjöldi 
1. des. 2021]]</f>
        <v>2</v>
      </c>
      <c r="H101" s="19">
        <f>Table2245[[#This Row],[Fjöldi 
1. okt. 2022]]/Table2245[[#This Row],[Fjöldi 
1. des. 2021]]-1</f>
        <v>0.18181818181818188</v>
      </c>
    </row>
    <row r="102" spans="1:8" x14ac:dyDescent="0.2">
      <c r="A102" s="7" t="s">
        <v>204</v>
      </c>
      <c r="B102" s="17" t="s">
        <v>205</v>
      </c>
      <c r="C102" s="8">
        <v>54</v>
      </c>
      <c r="D102" s="11">
        <v>65</v>
      </c>
      <c r="E102" s="11">
        <v>54</v>
      </c>
      <c r="F102" s="11">
        <v>55</v>
      </c>
      <c r="G102" s="18">
        <f>Table2245[[#This Row],[Fjöldi 
1. okt. 2022]]-Table2245[[#This Row],[Fjöldi 
1. des. 2021]]</f>
        <v>1</v>
      </c>
      <c r="H102" s="19">
        <f>Table2245[[#This Row],[Fjöldi 
1. okt. 2022]]/Table2245[[#This Row],[Fjöldi 
1. des. 2021]]-1</f>
        <v>1.8518518518518601E-2</v>
      </c>
    </row>
    <row r="103" spans="1:8" x14ac:dyDescent="0.2">
      <c r="A103" s="7" t="s">
        <v>206</v>
      </c>
      <c r="B103" s="17" t="s">
        <v>207</v>
      </c>
      <c r="C103" s="8">
        <v>2</v>
      </c>
      <c r="D103" s="11">
        <v>4</v>
      </c>
      <c r="E103" s="11">
        <v>4</v>
      </c>
      <c r="F103" s="11">
        <v>4</v>
      </c>
      <c r="G103" s="18">
        <f>Table2245[[#This Row],[Fjöldi 
1. okt. 2022]]-Table2245[[#This Row],[Fjöldi 
1. des. 2021]]</f>
        <v>0</v>
      </c>
      <c r="H103" s="19">
        <f>Table2245[[#This Row],[Fjöldi 
1. okt. 2022]]/Table2245[[#This Row],[Fjöldi 
1. des. 2021]]-1</f>
        <v>0</v>
      </c>
    </row>
    <row r="104" spans="1:8" x14ac:dyDescent="0.2">
      <c r="A104" s="7" t="s">
        <v>208</v>
      </c>
      <c r="B104" s="17" t="s">
        <v>209</v>
      </c>
      <c r="C104" s="8">
        <v>2</v>
      </c>
      <c r="D104" s="11">
        <v>3</v>
      </c>
      <c r="E104" s="11">
        <v>3</v>
      </c>
      <c r="F104" s="11">
        <v>3</v>
      </c>
      <c r="G104" s="18">
        <f>Table2245[[#This Row],[Fjöldi 
1. okt. 2022]]-Table2245[[#This Row],[Fjöldi 
1. des. 2021]]</f>
        <v>0</v>
      </c>
      <c r="H104" s="19">
        <f>Table2245[[#This Row],[Fjöldi 
1. okt. 2022]]/Table2245[[#This Row],[Fjöldi 
1. des. 2021]]-1</f>
        <v>0</v>
      </c>
    </row>
    <row r="105" spans="1:8" x14ac:dyDescent="0.2">
      <c r="A105" s="7" t="s">
        <v>210</v>
      </c>
      <c r="B105" s="17" t="s">
        <v>211</v>
      </c>
      <c r="C105" s="8">
        <v>13</v>
      </c>
      <c r="D105" s="11">
        <v>13</v>
      </c>
      <c r="E105" s="11">
        <v>12</v>
      </c>
      <c r="F105" s="11">
        <v>16</v>
      </c>
      <c r="G105" s="18">
        <f>Table2245[[#This Row],[Fjöldi 
1. okt. 2022]]-Table2245[[#This Row],[Fjöldi 
1. des. 2021]]</f>
        <v>4</v>
      </c>
      <c r="H105" s="19">
        <f>Table2245[[#This Row],[Fjöldi 
1. okt. 2022]]/Table2245[[#This Row],[Fjöldi 
1. des. 2021]]-1</f>
        <v>0.33333333333333326</v>
      </c>
    </row>
    <row r="106" spans="1:8" x14ac:dyDescent="0.2">
      <c r="A106" s="7" t="s">
        <v>212</v>
      </c>
      <c r="B106" s="17" t="s">
        <v>213</v>
      </c>
      <c r="C106" s="8">
        <v>1</v>
      </c>
      <c r="D106" s="11">
        <v>1</v>
      </c>
      <c r="E106" s="11">
        <v>2</v>
      </c>
      <c r="F106" s="11">
        <v>1</v>
      </c>
      <c r="G106" s="18">
        <f>Table2245[[#This Row],[Fjöldi 
1. okt. 2022]]-Table2245[[#This Row],[Fjöldi 
1. des. 2021]]</f>
        <v>-1</v>
      </c>
      <c r="H106" s="19">
        <f>Table2245[[#This Row],[Fjöldi 
1. okt. 2022]]/Table2245[[#This Row],[Fjöldi 
1. des. 2021]]-1</f>
        <v>-0.5</v>
      </c>
    </row>
    <row r="107" spans="1:8" x14ac:dyDescent="0.2">
      <c r="A107" s="7" t="s">
        <v>214</v>
      </c>
      <c r="B107" s="17" t="s">
        <v>215</v>
      </c>
      <c r="C107" s="8">
        <v>12</v>
      </c>
      <c r="D107" s="11">
        <v>13</v>
      </c>
      <c r="E107" s="11">
        <v>19</v>
      </c>
      <c r="F107" s="11">
        <v>20</v>
      </c>
      <c r="G107" s="18">
        <f>Table2245[[#This Row],[Fjöldi 
1. okt. 2022]]-Table2245[[#This Row],[Fjöldi 
1. des. 2021]]</f>
        <v>1</v>
      </c>
      <c r="H107" s="19">
        <f>Table2245[[#This Row],[Fjöldi 
1. okt. 2022]]/Table2245[[#This Row],[Fjöldi 
1. des. 2021]]-1</f>
        <v>5.2631578947368363E-2</v>
      </c>
    </row>
    <row r="108" spans="1:8" x14ac:dyDescent="0.2">
      <c r="A108" s="7" t="s">
        <v>216</v>
      </c>
      <c r="B108" s="17" t="s">
        <v>217</v>
      </c>
      <c r="C108" s="8">
        <v>3</v>
      </c>
      <c r="D108" s="11">
        <v>3</v>
      </c>
      <c r="E108" s="11">
        <v>3</v>
      </c>
      <c r="F108" s="11">
        <v>4</v>
      </c>
      <c r="G108" s="18">
        <f>Table2245[[#This Row],[Fjöldi 
1. okt. 2022]]-Table2245[[#This Row],[Fjöldi 
1. des. 2021]]</f>
        <v>1</v>
      </c>
      <c r="H108" s="19">
        <f>Table2245[[#This Row],[Fjöldi 
1. okt. 2022]]/Table2245[[#This Row],[Fjöldi 
1. des. 2021]]-1</f>
        <v>0.33333333333333326</v>
      </c>
    </row>
    <row r="109" spans="1:8" x14ac:dyDescent="0.2">
      <c r="A109" s="7" t="s">
        <v>218</v>
      </c>
      <c r="B109" s="17" t="s">
        <v>219</v>
      </c>
      <c r="C109" s="8">
        <v>1</v>
      </c>
      <c r="D109" s="11">
        <v>1</v>
      </c>
      <c r="E109" s="11">
        <v>1</v>
      </c>
      <c r="F109" s="11">
        <v>1</v>
      </c>
      <c r="G109" s="18">
        <f>Table2245[[#This Row],[Fjöldi 
1. okt. 2022]]-Table2245[[#This Row],[Fjöldi 
1. des. 2021]]</f>
        <v>0</v>
      </c>
      <c r="H109" s="19">
        <f>Table2245[[#This Row],[Fjöldi 
1. okt. 2022]]/Table2245[[#This Row],[Fjöldi 
1. des. 2021]]-1</f>
        <v>0</v>
      </c>
    </row>
    <row r="110" spans="1:8" x14ac:dyDescent="0.2">
      <c r="A110" s="7" t="s">
        <v>220</v>
      </c>
      <c r="B110" s="17" t="s">
        <v>221</v>
      </c>
      <c r="C110" s="8">
        <v>6</v>
      </c>
      <c r="D110" s="11">
        <v>5</v>
      </c>
      <c r="E110" s="11">
        <v>11</v>
      </c>
      <c r="F110" s="11">
        <v>9</v>
      </c>
      <c r="G110" s="18">
        <f>Table2245[[#This Row],[Fjöldi 
1. okt. 2022]]-Table2245[[#This Row],[Fjöldi 
1. des. 2021]]</f>
        <v>-2</v>
      </c>
      <c r="H110" s="19">
        <f>Table2245[[#This Row],[Fjöldi 
1. okt. 2022]]/Table2245[[#This Row],[Fjöldi 
1. des. 2021]]-1</f>
        <v>-0.18181818181818177</v>
      </c>
    </row>
    <row r="111" spans="1:8" x14ac:dyDescent="0.2">
      <c r="A111" s="7" t="s">
        <v>222</v>
      </c>
      <c r="B111" s="17" t="s">
        <v>223</v>
      </c>
      <c r="C111" s="8">
        <v>72</v>
      </c>
      <c r="D111" s="11">
        <v>79</v>
      </c>
      <c r="E111" s="11">
        <v>96</v>
      </c>
      <c r="F111" s="11">
        <v>99</v>
      </c>
      <c r="G111" s="18">
        <f>Table2245[[#This Row],[Fjöldi 
1. okt. 2022]]-Table2245[[#This Row],[Fjöldi 
1. des. 2021]]</f>
        <v>3</v>
      </c>
      <c r="H111" s="19">
        <f>Table2245[[#This Row],[Fjöldi 
1. okt. 2022]]/Table2245[[#This Row],[Fjöldi 
1. des. 2021]]-1</f>
        <v>3.125E-2</v>
      </c>
    </row>
    <row r="112" spans="1:8" x14ac:dyDescent="0.2">
      <c r="A112" s="7" t="s">
        <v>224</v>
      </c>
      <c r="B112" s="17" t="s">
        <v>225</v>
      </c>
      <c r="C112" s="8">
        <v>24</v>
      </c>
      <c r="D112" s="11">
        <v>24</v>
      </c>
      <c r="E112" s="11">
        <v>28</v>
      </c>
      <c r="F112" s="11">
        <v>32</v>
      </c>
      <c r="G112" s="18">
        <f>Table2245[[#This Row],[Fjöldi 
1. okt. 2022]]-Table2245[[#This Row],[Fjöldi 
1. des. 2021]]</f>
        <v>4</v>
      </c>
      <c r="H112" s="19">
        <f>Table2245[[#This Row],[Fjöldi 
1. okt. 2022]]/Table2245[[#This Row],[Fjöldi 
1. des. 2021]]-1</f>
        <v>0.14285714285714279</v>
      </c>
    </row>
    <row r="113" spans="1:8" x14ac:dyDescent="0.2">
      <c r="A113" s="7" t="s">
        <v>226</v>
      </c>
      <c r="B113" s="17" t="s">
        <v>227</v>
      </c>
      <c r="C113" s="8">
        <v>3</v>
      </c>
      <c r="D113" s="11">
        <v>7</v>
      </c>
      <c r="E113" s="11">
        <v>9</v>
      </c>
      <c r="F113" s="11">
        <v>10</v>
      </c>
      <c r="G113" s="18">
        <f>Table2245[[#This Row],[Fjöldi 
1. okt. 2022]]-Table2245[[#This Row],[Fjöldi 
1. des. 2021]]</f>
        <v>1</v>
      </c>
      <c r="H113" s="19">
        <f>Table2245[[#This Row],[Fjöldi 
1. okt. 2022]]/Table2245[[#This Row],[Fjöldi 
1. des. 2021]]-1</f>
        <v>0.11111111111111116</v>
      </c>
    </row>
    <row r="114" spans="1:8" x14ac:dyDescent="0.2">
      <c r="A114" s="7" t="s">
        <v>228</v>
      </c>
      <c r="B114" s="17" t="s">
        <v>229</v>
      </c>
      <c r="C114" s="8">
        <v>10</v>
      </c>
      <c r="D114" s="11">
        <v>10</v>
      </c>
      <c r="E114" s="11">
        <v>18</v>
      </c>
      <c r="F114" s="11">
        <v>16</v>
      </c>
      <c r="G114" s="18">
        <f>Table2245[[#This Row],[Fjöldi 
1. okt. 2022]]-Table2245[[#This Row],[Fjöldi 
1. des. 2021]]</f>
        <v>-2</v>
      </c>
      <c r="H114" s="19">
        <f>Table2245[[#This Row],[Fjöldi 
1. okt. 2022]]/Table2245[[#This Row],[Fjöldi 
1. des. 2021]]-1</f>
        <v>-0.11111111111111116</v>
      </c>
    </row>
    <row r="115" spans="1:8" x14ac:dyDescent="0.2">
      <c r="A115" s="7" t="s">
        <v>230</v>
      </c>
      <c r="B115" s="17" t="s">
        <v>231</v>
      </c>
      <c r="C115" s="8">
        <v>126</v>
      </c>
      <c r="D115" s="11">
        <v>176</v>
      </c>
      <c r="E115" s="11">
        <v>216</v>
      </c>
      <c r="F115" s="11">
        <v>233</v>
      </c>
      <c r="G115" s="18">
        <f>Table2245[[#This Row],[Fjöldi 
1. okt. 2022]]-Table2245[[#This Row],[Fjöldi 
1. des. 2021]]</f>
        <v>17</v>
      </c>
      <c r="H115" s="19">
        <f>Table2245[[#This Row],[Fjöldi 
1. okt. 2022]]/Table2245[[#This Row],[Fjöldi 
1. des. 2021]]-1</f>
        <v>7.870370370370372E-2</v>
      </c>
    </row>
    <row r="116" spans="1:8" x14ac:dyDescent="0.2">
      <c r="A116" s="7" t="s">
        <v>232</v>
      </c>
      <c r="B116" s="17" t="s">
        <v>233</v>
      </c>
      <c r="C116" s="8">
        <v>2</v>
      </c>
      <c r="D116" s="11">
        <v>4</v>
      </c>
      <c r="E116" s="11">
        <v>5</v>
      </c>
      <c r="F116" s="11">
        <v>6</v>
      </c>
      <c r="G116" s="18">
        <f>Table2245[[#This Row],[Fjöldi 
1. okt. 2022]]-Table2245[[#This Row],[Fjöldi 
1. des. 2021]]</f>
        <v>1</v>
      </c>
      <c r="H116" s="19">
        <f>Table2245[[#This Row],[Fjöldi 
1. okt. 2022]]/Table2245[[#This Row],[Fjöldi 
1. des. 2021]]-1</f>
        <v>0.19999999999999996</v>
      </c>
    </row>
    <row r="117" spans="1:8" x14ac:dyDescent="0.2">
      <c r="A117" s="7" t="s">
        <v>234</v>
      </c>
      <c r="B117" s="17" t="s">
        <v>235</v>
      </c>
      <c r="C117" s="8">
        <v>274</v>
      </c>
      <c r="D117" s="11">
        <v>292</v>
      </c>
      <c r="E117" s="11">
        <v>322</v>
      </c>
      <c r="F117" s="11">
        <v>345</v>
      </c>
      <c r="G117" s="18">
        <f>Table2245[[#This Row],[Fjöldi 
1. okt. 2022]]-Table2245[[#This Row],[Fjöldi 
1. des. 2021]]</f>
        <v>23</v>
      </c>
      <c r="H117" s="19">
        <f>Table2245[[#This Row],[Fjöldi 
1. okt. 2022]]/Table2245[[#This Row],[Fjöldi 
1. des. 2021]]-1</f>
        <v>7.1428571428571397E-2</v>
      </c>
    </row>
    <row r="118" spans="1:8" x14ac:dyDescent="0.2">
      <c r="A118" s="7" t="s">
        <v>236</v>
      </c>
      <c r="B118" s="17" t="s">
        <v>237</v>
      </c>
      <c r="C118" s="8">
        <v>297</v>
      </c>
      <c r="D118" s="11">
        <v>296</v>
      </c>
      <c r="E118" s="11">
        <v>317</v>
      </c>
      <c r="F118" s="11">
        <v>305</v>
      </c>
      <c r="G118" s="18">
        <f>Table2245[[#This Row],[Fjöldi 
1. okt. 2022]]-Table2245[[#This Row],[Fjöldi 
1. des. 2021]]</f>
        <v>-12</v>
      </c>
      <c r="H118" s="19">
        <f>Table2245[[#This Row],[Fjöldi 
1. okt. 2022]]/Table2245[[#This Row],[Fjöldi 
1. des. 2021]]-1</f>
        <v>-3.7854889589905349E-2</v>
      </c>
    </row>
    <row r="119" spans="1:8" x14ac:dyDescent="0.2">
      <c r="A119" s="7" t="s">
        <v>238</v>
      </c>
      <c r="B119" s="17" t="s">
        <v>239</v>
      </c>
      <c r="C119" s="11">
        <v>38</v>
      </c>
      <c r="D119" s="11">
        <v>30</v>
      </c>
      <c r="E119" s="11">
        <v>31</v>
      </c>
      <c r="F119" s="11">
        <v>46</v>
      </c>
      <c r="G119" s="18">
        <f>Table2245[[#This Row],[Fjöldi 
1. okt. 2022]]-Table2245[[#This Row],[Fjöldi 
1. des. 2021]]</f>
        <v>15</v>
      </c>
      <c r="H119" s="19">
        <f>Table2245[[#This Row],[Fjöldi 
1. okt. 2022]]/Table2245[[#This Row],[Fjöldi 
1. des. 2021]]-1</f>
        <v>0.4838709677419355</v>
      </c>
    </row>
    <row r="120" spans="1:8" x14ac:dyDescent="0.2">
      <c r="A120" s="7" t="s">
        <v>240</v>
      </c>
      <c r="B120" s="17" t="s">
        <v>241</v>
      </c>
      <c r="C120" s="11">
        <v>26</v>
      </c>
      <c r="D120" s="11">
        <v>21</v>
      </c>
      <c r="E120" s="11">
        <v>24</v>
      </c>
      <c r="F120" s="11">
        <v>20</v>
      </c>
      <c r="G120" s="18">
        <f>Table2245[[#This Row],[Fjöldi 
1. okt. 2022]]-Table2245[[#This Row],[Fjöldi 
1. des. 2021]]</f>
        <v>-4</v>
      </c>
      <c r="H120" s="19">
        <f>Table2245[[#This Row],[Fjöldi 
1. okt. 2022]]/Table2245[[#This Row],[Fjöldi 
1. des. 2021]]-1</f>
        <v>-0.16666666666666663</v>
      </c>
    </row>
    <row r="121" spans="1:8" x14ac:dyDescent="0.2">
      <c r="A121" s="7" t="s">
        <v>242</v>
      </c>
      <c r="B121" s="17" t="s">
        <v>243</v>
      </c>
      <c r="C121" s="11">
        <v>0</v>
      </c>
      <c r="D121" s="11">
        <v>1</v>
      </c>
      <c r="E121" s="11">
        <v>1</v>
      </c>
      <c r="F121" s="11">
        <v>1</v>
      </c>
      <c r="G121" s="18">
        <f>Table2245[[#This Row],[Fjöldi 
1. okt. 2022]]-Table2245[[#This Row],[Fjöldi 
1. des. 2021]]</f>
        <v>0</v>
      </c>
      <c r="H121" s="19">
        <f>Table2245[[#This Row],[Fjöldi 
1. okt. 2022]]/Table2245[[#This Row],[Fjöldi 
1. des. 2021]]-1</f>
        <v>0</v>
      </c>
    </row>
    <row r="122" spans="1:8" x14ac:dyDescent="0.2">
      <c r="A122" s="7" t="s">
        <v>244</v>
      </c>
      <c r="B122" s="17" t="s">
        <v>245</v>
      </c>
      <c r="C122" s="11">
        <v>3</v>
      </c>
      <c r="D122" s="11">
        <v>5</v>
      </c>
      <c r="E122" s="11">
        <v>4</v>
      </c>
      <c r="F122" s="11">
        <v>3</v>
      </c>
      <c r="G122" s="18">
        <f>Table2245[[#This Row],[Fjöldi 
1. okt. 2022]]-Table2245[[#This Row],[Fjöldi 
1. des. 2021]]</f>
        <v>-1</v>
      </c>
      <c r="H122" s="19">
        <f>Table2245[[#This Row],[Fjöldi 
1. okt. 2022]]/Table2245[[#This Row],[Fjöldi 
1. des. 2021]]-1</f>
        <v>-0.25</v>
      </c>
    </row>
    <row r="123" spans="1:8" x14ac:dyDescent="0.2">
      <c r="A123" s="7" t="s">
        <v>246</v>
      </c>
      <c r="B123" s="17" t="s">
        <v>247</v>
      </c>
      <c r="C123" s="11">
        <v>24</v>
      </c>
      <c r="D123" s="11">
        <v>27</v>
      </c>
      <c r="E123" s="11">
        <v>32</v>
      </c>
      <c r="F123" s="11">
        <v>38</v>
      </c>
      <c r="G123" s="18">
        <f>Table2245[[#This Row],[Fjöldi 
1. okt. 2022]]-Table2245[[#This Row],[Fjöldi 
1. des. 2021]]</f>
        <v>6</v>
      </c>
      <c r="H123" s="19">
        <f>Table2245[[#This Row],[Fjöldi 
1. okt. 2022]]/Table2245[[#This Row],[Fjöldi 
1. des. 2021]]-1</f>
        <v>0.1875</v>
      </c>
    </row>
    <row r="124" spans="1:8" x14ac:dyDescent="0.2">
      <c r="A124" s="7" t="s">
        <v>248</v>
      </c>
      <c r="B124" s="17" t="s">
        <v>249</v>
      </c>
      <c r="C124" s="11">
        <v>0</v>
      </c>
      <c r="D124" s="11">
        <v>0</v>
      </c>
      <c r="E124" s="11">
        <v>3</v>
      </c>
      <c r="F124" s="11">
        <v>1</v>
      </c>
      <c r="G124" s="18">
        <f>Table2245[[#This Row],[Fjöldi 
1. okt. 2022]]-Table2245[[#This Row],[Fjöldi 
1. des. 2021]]</f>
        <v>-2</v>
      </c>
      <c r="H124" s="19">
        <f>Table2245[[#This Row],[Fjöldi 
1. okt. 2022]]/Table2245[[#This Row],[Fjöldi 
1. des. 2021]]-1</f>
        <v>-0.66666666666666674</v>
      </c>
    </row>
    <row r="125" spans="1:8" x14ac:dyDescent="0.2">
      <c r="A125" s="7" t="s">
        <v>250</v>
      </c>
      <c r="B125" s="17" t="s">
        <v>251</v>
      </c>
      <c r="C125" s="11">
        <v>988</v>
      </c>
      <c r="D125" s="11">
        <v>1030</v>
      </c>
      <c r="E125" s="11">
        <v>1108</v>
      </c>
      <c r="F125" s="11">
        <v>1205</v>
      </c>
      <c r="G125" s="18">
        <f>Table2245[[#This Row],[Fjöldi 
1. okt. 2022]]-Table2245[[#This Row],[Fjöldi 
1. des. 2021]]</f>
        <v>97</v>
      </c>
      <c r="H125" s="19">
        <f>Table2245[[#This Row],[Fjöldi 
1. okt. 2022]]/Table2245[[#This Row],[Fjöldi 
1. des. 2021]]-1</f>
        <v>8.7545126353790526E-2</v>
      </c>
    </row>
    <row r="126" spans="1:8" x14ac:dyDescent="0.2">
      <c r="A126" s="7" t="s">
        <v>252</v>
      </c>
      <c r="B126" s="17" t="s">
        <v>253</v>
      </c>
      <c r="C126" s="11">
        <v>69</v>
      </c>
      <c r="D126" s="11">
        <v>87</v>
      </c>
      <c r="E126" s="11">
        <v>99</v>
      </c>
      <c r="F126" s="11">
        <v>103</v>
      </c>
      <c r="G126" s="18">
        <f>Table2245[[#This Row],[Fjöldi 
1. okt. 2022]]-Table2245[[#This Row],[Fjöldi 
1. des. 2021]]</f>
        <v>4</v>
      </c>
      <c r="H126" s="19">
        <f>Table2245[[#This Row],[Fjöldi 
1. okt. 2022]]/Table2245[[#This Row],[Fjöldi 
1. des. 2021]]-1</f>
        <v>4.0404040404040442E-2</v>
      </c>
    </row>
    <row r="127" spans="1:8" x14ac:dyDescent="0.2">
      <c r="A127" s="7" t="s">
        <v>254</v>
      </c>
      <c r="B127" s="17" t="s">
        <v>255</v>
      </c>
      <c r="C127" s="11">
        <v>20674</v>
      </c>
      <c r="D127" s="11">
        <v>20869</v>
      </c>
      <c r="E127" s="11">
        <v>21191</v>
      </c>
      <c r="F127" s="11">
        <v>22888</v>
      </c>
      <c r="G127" s="18">
        <f>Table2245[[#This Row],[Fjöldi 
1. okt. 2022]]-Table2245[[#This Row],[Fjöldi 
1. des. 2021]]</f>
        <v>1697</v>
      </c>
      <c r="H127" s="19">
        <f>Table2245[[#This Row],[Fjöldi 
1. okt. 2022]]/Table2245[[#This Row],[Fjöldi 
1. des. 2021]]-1</f>
        <v>8.0081166532962156E-2</v>
      </c>
    </row>
    <row r="128" spans="1:8" x14ac:dyDescent="0.2">
      <c r="A128" s="7" t="s">
        <v>256</v>
      </c>
      <c r="B128" s="17" t="s">
        <v>257</v>
      </c>
      <c r="C128" s="11">
        <v>45</v>
      </c>
      <c r="D128" s="11">
        <v>79</v>
      </c>
      <c r="E128" s="11">
        <v>162</v>
      </c>
      <c r="F128" s="11">
        <v>255</v>
      </c>
      <c r="G128" s="18">
        <f>Table2245[[#This Row],[Fjöldi 
1. okt. 2022]]-Table2245[[#This Row],[Fjöldi 
1. des. 2021]]</f>
        <v>93</v>
      </c>
      <c r="H128" s="19">
        <f>Table2245[[#This Row],[Fjöldi 
1. okt. 2022]]/Table2245[[#This Row],[Fjöldi 
1. des. 2021]]-1</f>
        <v>0.57407407407407418</v>
      </c>
    </row>
    <row r="129" spans="1:8" x14ac:dyDescent="0.2">
      <c r="A129" s="7" t="s">
        <v>258</v>
      </c>
      <c r="B129" s="17" t="s">
        <v>259</v>
      </c>
      <c r="C129" s="11">
        <v>1407</v>
      </c>
      <c r="D129" s="11">
        <v>1304</v>
      </c>
      <c r="E129" s="11">
        <v>1409</v>
      </c>
      <c r="F129" s="11">
        <v>1617</v>
      </c>
      <c r="G129" s="18">
        <f>Table2245[[#This Row],[Fjöldi 
1. okt. 2022]]-Table2245[[#This Row],[Fjöldi 
1. des. 2021]]</f>
        <v>208</v>
      </c>
      <c r="H129" s="19">
        <f>Table2245[[#This Row],[Fjöldi 
1. okt. 2022]]/Table2245[[#This Row],[Fjöldi 
1. des. 2021]]-1</f>
        <v>0.14762242725337127</v>
      </c>
    </row>
    <row r="130" spans="1:8" x14ac:dyDescent="0.2">
      <c r="A130" s="7" t="s">
        <v>260</v>
      </c>
      <c r="B130" s="17" t="s">
        <v>261</v>
      </c>
      <c r="C130" s="11">
        <v>3</v>
      </c>
      <c r="D130" s="11">
        <v>1</v>
      </c>
      <c r="E130" s="11">
        <v>2</v>
      </c>
      <c r="F130" s="11">
        <v>2</v>
      </c>
      <c r="G130" s="18">
        <f>Table2245[[#This Row],[Fjöldi 
1. okt. 2022]]-Table2245[[#This Row],[Fjöldi 
1. des. 2021]]</f>
        <v>0</v>
      </c>
      <c r="H130" s="19">
        <f>Table2245[[#This Row],[Fjöldi 
1. okt. 2022]]/Table2245[[#This Row],[Fjöldi 
1. des. 2021]]-1</f>
        <v>0</v>
      </c>
    </row>
    <row r="131" spans="1:8" x14ac:dyDescent="0.2">
      <c r="A131" s="7" t="s">
        <v>262</v>
      </c>
      <c r="B131" s="17" t="s">
        <v>263</v>
      </c>
      <c r="C131" s="11">
        <v>69</v>
      </c>
      <c r="D131" s="11">
        <v>77</v>
      </c>
      <c r="E131" s="11">
        <v>81</v>
      </c>
      <c r="F131" s="11">
        <v>80</v>
      </c>
      <c r="G131" s="18">
        <f>Table2245[[#This Row],[Fjöldi 
1. okt. 2022]]-Table2245[[#This Row],[Fjöldi 
1. des. 2021]]</f>
        <v>-1</v>
      </c>
      <c r="H131" s="19">
        <f>Table2245[[#This Row],[Fjöldi 
1. okt. 2022]]/Table2245[[#This Row],[Fjöldi 
1. des. 2021]]-1</f>
        <v>-1.2345679012345734E-2</v>
      </c>
    </row>
    <row r="132" spans="1:8" x14ac:dyDescent="0.2">
      <c r="A132" s="7" t="s">
        <v>264</v>
      </c>
      <c r="B132" s="17" t="s">
        <v>265</v>
      </c>
      <c r="C132" s="11">
        <v>2046</v>
      </c>
      <c r="D132" s="11">
        <v>2238</v>
      </c>
      <c r="E132" s="11">
        <v>2752</v>
      </c>
      <c r="F132" s="11">
        <v>3462</v>
      </c>
      <c r="G132" s="18">
        <f>Table2245[[#This Row],[Fjöldi 
1. okt. 2022]]-Table2245[[#This Row],[Fjöldi 
1. des. 2021]]</f>
        <v>710</v>
      </c>
      <c r="H132" s="19">
        <f>Table2245[[#This Row],[Fjöldi 
1. okt. 2022]]/Table2245[[#This Row],[Fjöldi 
1. des. 2021]]-1</f>
        <v>0.25799418604651159</v>
      </c>
    </row>
    <row r="133" spans="1:8" x14ac:dyDescent="0.2">
      <c r="A133" s="7" t="s">
        <v>266</v>
      </c>
      <c r="B133" s="17" t="s">
        <v>267</v>
      </c>
      <c r="C133" s="11">
        <v>161</v>
      </c>
      <c r="D133" s="11">
        <v>178</v>
      </c>
      <c r="E133" s="11">
        <v>180</v>
      </c>
      <c r="F133" s="11">
        <v>184</v>
      </c>
      <c r="G133" s="18">
        <f>Table2245[[#This Row],[Fjöldi 
1. okt. 2022]]-Table2245[[#This Row],[Fjöldi 
1. des. 2021]]</f>
        <v>4</v>
      </c>
      <c r="H133" s="19">
        <f>Table2245[[#This Row],[Fjöldi 
1. okt. 2022]]/Table2245[[#This Row],[Fjöldi 
1. des. 2021]]-1</f>
        <v>2.2222222222222143E-2</v>
      </c>
    </row>
    <row r="134" spans="1:8" x14ac:dyDescent="0.2">
      <c r="A134" s="7" t="s">
        <v>268</v>
      </c>
      <c r="B134" s="17" t="s">
        <v>269</v>
      </c>
      <c r="C134" s="11">
        <v>222</v>
      </c>
      <c r="D134" s="11">
        <v>236</v>
      </c>
      <c r="E134" s="11">
        <v>245</v>
      </c>
      <c r="F134" s="11">
        <v>277</v>
      </c>
      <c r="G134" s="18">
        <f>Table2245[[#This Row],[Fjöldi 
1. okt. 2022]]-Table2245[[#This Row],[Fjöldi 
1. des. 2021]]</f>
        <v>32</v>
      </c>
      <c r="H134" s="19">
        <f>Table2245[[#This Row],[Fjöldi 
1. okt. 2022]]/Table2245[[#This Row],[Fjöldi 
1. des. 2021]]-1</f>
        <v>0.1306122448979592</v>
      </c>
    </row>
    <row r="135" spans="1:8" x14ac:dyDescent="0.2">
      <c r="A135" s="7" t="s">
        <v>270</v>
      </c>
      <c r="B135" s="17" t="s">
        <v>271</v>
      </c>
      <c r="C135" s="11">
        <v>2</v>
      </c>
      <c r="D135" s="11">
        <v>2</v>
      </c>
      <c r="E135" s="11">
        <v>2</v>
      </c>
      <c r="F135" s="11">
        <v>2</v>
      </c>
      <c r="G135" s="18">
        <f>Table2245[[#This Row],[Fjöldi 
1. okt. 2022]]-Table2245[[#This Row],[Fjöldi 
1. des. 2021]]</f>
        <v>0</v>
      </c>
      <c r="H135" s="19">
        <f>Table2245[[#This Row],[Fjöldi 
1. okt. 2022]]/Table2245[[#This Row],[Fjöldi 
1. des. 2021]]-1</f>
        <v>0</v>
      </c>
    </row>
    <row r="136" spans="1:8" x14ac:dyDescent="0.2">
      <c r="A136" s="7" t="s">
        <v>272</v>
      </c>
      <c r="B136" s="17" t="s">
        <v>273</v>
      </c>
      <c r="C136" s="11">
        <v>0</v>
      </c>
      <c r="D136" s="11">
        <v>0</v>
      </c>
      <c r="E136" s="11">
        <v>0</v>
      </c>
      <c r="F136" s="11">
        <v>1</v>
      </c>
      <c r="G136" s="18">
        <f>Table2245[[#This Row],[Fjöldi 
1. okt. 2022]]-Table2245[[#This Row],[Fjöldi 
1. des. 2021]]</f>
        <v>1</v>
      </c>
      <c r="H136" s="19">
        <v>1</v>
      </c>
    </row>
    <row r="137" spans="1:8" x14ac:dyDescent="0.2">
      <c r="A137" s="7" t="s">
        <v>274</v>
      </c>
      <c r="B137" s="17" t="s">
        <v>275</v>
      </c>
      <c r="C137" s="11">
        <v>0</v>
      </c>
      <c r="D137" s="11">
        <v>0</v>
      </c>
      <c r="E137" s="11">
        <v>1</v>
      </c>
      <c r="F137" s="11">
        <v>0</v>
      </c>
      <c r="G137" s="18">
        <f>Table2245[[#This Row],[Fjöldi 
1. okt. 2022]]-Table2245[[#This Row],[Fjöldi 
1. des. 2021]]</f>
        <v>-1</v>
      </c>
      <c r="H137" s="19">
        <f>Table2245[[#This Row],[Fjöldi 
1. okt. 2022]]/Table2245[[#This Row],[Fjöldi 
1. des. 2021]]-1</f>
        <v>-1</v>
      </c>
    </row>
    <row r="138" spans="1:8" x14ac:dyDescent="0.2">
      <c r="A138" s="7" t="s">
        <v>276</v>
      </c>
      <c r="B138" s="17" t="s">
        <v>277</v>
      </c>
      <c r="C138" s="11">
        <v>10</v>
      </c>
      <c r="D138" s="11">
        <v>11</v>
      </c>
      <c r="E138" s="11">
        <v>12</v>
      </c>
      <c r="F138" s="11">
        <v>11</v>
      </c>
      <c r="G138" s="18">
        <f>Table2245[[#This Row],[Fjöldi 
1. okt. 2022]]-Table2245[[#This Row],[Fjöldi 
1. des. 2021]]</f>
        <v>-1</v>
      </c>
      <c r="H138" s="19">
        <f>Table2245[[#This Row],[Fjöldi 
1. okt. 2022]]/Table2245[[#This Row],[Fjöldi 
1. des. 2021]]-1</f>
        <v>-8.333333333333337E-2</v>
      </c>
    </row>
    <row r="139" spans="1:8" x14ac:dyDescent="0.2">
      <c r="A139" s="7" t="s">
        <v>278</v>
      </c>
      <c r="B139" s="17" t="s">
        <v>279</v>
      </c>
      <c r="C139" s="11">
        <v>368</v>
      </c>
      <c r="D139" s="11">
        <v>372</v>
      </c>
      <c r="E139" s="11">
        <v>392</v>
      </c>
      <c r="F139" s="11">
        <v>407</v>
      </c>
      <c r="G139" s="18">
        <f>Table2245[[#This Row],[Fjöldi 
1. okt. 2022]]-Table2245[[#This Row],[Fjöldi 
1. des. 2021]]</f>
        <v>15</v>
      </c>
      <c r="H139" s="19">
        <f>Table2245[[#This Row],[Fjöldi 
1. okt. 2022]]/Table2245[[#This Row],[Fjöldi 
1. des. 2021]]-1</f>
        <v>3.8265306122448939E-2</v>
      </c>
    </row>
    <row r="140" spans="1:8" x14ac:dyDescent="0.2">
      <c r="A140" s="7" t="s">
        <v>280</v>
      </c>
      <c r="B140" s="17" t="s">
        <v>281</v>
      </c>
      <c r="C140" s="11">
        <v>11</v>
      </c>
      <c r="D140" s="11">
        <v>11</v>
      </c>
      <c r="E140" s="11">
        <v>13</v>
      </c>
      <c r="F140" s="11">
        <v>14</v>
      </c>
      <c r="G140" s="18">
        <f>Table2245[[#This Row],[Fjöldi 
1. okt. 2022]]-Table2245[[#This Row],[Fjöldi 
1. des. 2021]]</f>
        <v>1</v>
      </c>
      <c r="H140" s="19">
        <f>Table2245[[#This Row],[Fjöldi 
1. okt. 2022]]/Table2245[[#This Row],[Fjöldi 
1. des. 2021]]-1</f>
        <v>7.6923076923076872E-2</v>
      </c>
    </row>
    <row r="141" spans="1:8" x14ac:dyDescent="0.2">
      <c r="A141" s="7" t="s">
        <v>282</v>
      </c>
      <c r="B141" s="17" t="s">
        <v>283</v>
      </c>
      <c r="C141" s="11">
        <v>91</v>
      </c>
      <c r="D141" s="11">
        <v>91</v>
      </c>
      <c r="E141" s="11">
        <v>103</v>
      </c>
      <c r="F141" s="11">
        <v>109</v>
      </c>
      <c r="G141" s="18">
        <f>Table2245[[#This Row],[Fjöldi 
1. okt. 2022]]-Table2245[[#This Row],[Fjöldi 
1. des. 2021]]</f>
        <v>6</v>
      </c>
      <c r="H141" s="19">
        <f>Table2245[[#This Row],[Fjöldi 
1. okt. 2022]]/Table2245[[#This Row],[Fjöldi 
1. des. 2021]]-1</f>
        <v>5.8252427184465994E-2</v>
      </c>
    </row>
    <row r="142" spans="1:8" x14ac:dyDescent="0.2">
      <c r="A142" s="7" t="s">
        <v>284</v>
      </c>
      <c r="B142" s="17" t="s">
        <v>285</v>
      </c>
      <c r="C142" s="11">
        <v>514</v>
      </c>
      <c r="D142" s="11">
        <v>451</v>
      </c>
      <c r="E142" s="11">
        <v>507</v>
      </c>
      <c r="F142" s="11">
        <v>588</v>
      </c>
      <c r="G142" s="18">
        <f>Table2245[[#This Row],[Fjöldi 
1. okt. 2022]]-Table2245[[#This Row],[Fjöldi 
1. des. 2021]]</f>
        <v>81</v>
      </c>
      <c r="H142" s="19">
        <f>Table2245[[#This Row],[Fjöldi 
1. okt. 2022]]/Table2245[[#This Row],[Fjöldi 
1. des. 2021]]-1</f>
        <v>0.15976331360946738</v>
      </c>
    </row>
    <row r="143" spans="1:8" x14ac:dyDescent="0.2">
      <c r="A143" s="7" t="s">
        <v>286</v>
      </c>
      <c r="B143" s="17" t="s">
        <v>287</v>
      </c>
      <c r="C143" s="8">
        <v>10</v>
      </c>
      <c r="D143" s="11">
        <v>6</v>
      </c>
      <c r="E143" s="11">
        <v>10</v>
      </c>
      <c r="F143" s="11">
        <v>8</v>
      </c>
      <c r="G143" s="18">
        <f>Table2245[[#This Row],[Fjöldi 
1. okt. 2022]]-Table2245[[#This Row],[Fjöldi 
1. des. 2021]]</f>
        <v>-2</v>
      </c>
      <c r="H143" s="19">
        <f>Table2245[[#This Row],[Fjöldi 
1. okt. 2022]]/Table2245[[#This Row],[Fjöldi 
1. des. 2021]]-1</f>
        <v>-0.19999999999999996</v>
      </c>
    </row>
    <row r="144" spans="1:8" x14ac:dyDescent="0.2">
      <c r="A144" s="7" t="s">
        <v>288</v>
      </c>
      <c r="B144" s="17" t="s">
        <v>289</v>
      </c>
      <c r="C144" s="8">
        <v>2</v>
      </c>
      <c r="D144" s="11">
        <v>2</v>
      </c>
      <c r="E144" s="11">
        <v>2</v>
      </c>
      <c r="F144" s="11">
        <v>2</v>
      </c>
      <c r="G144" s="18">
        <f>Table2245[[#This Row],[Fjöldi 
1. okt. 2022]]-Table2245[[#This Row],[Fjöldi 
1. des. 2021]]</f>
        <v>0</v>
      </c>
      <c r="H144" s="19">
        <f>Table2245[[#This Row],[Fjöldi 
1. okt. 2022]]/Table2245[[#This Row],[Fjöldi 
1. des. 2021]]-1</f>
        <v>0</v>
      </c>
    </row>
    <row r="145" spans="1:8" x14ac:dyDescent="0.2">
      <c r="A145" s="7" t="s">
        <v>290</v>
      </c>
      <c r="B145" s="17" t="s">
        <v>291</v>
      </c>
      <c r="C145" s="8">
        <v>10</v>
      </c>
      <c r="D145" s="11">
        <v>12</v>
      </c>
      <c r="E145" s="11">
        <v>17</v>
      </c>
      <c r="F145" s="11">
        <v>16</v>
      </c>
      <c r="G145" s="18">
        <f>Table2245[[#This Row],[Fjöldi 
1. okt. 2022]]-Table2245[[#This Row],[Fjöldi 
1. des. 2021]]</f>
        <v>-1</v>
      </c>
      <c r="H145" s="19">
        <f>Table2245[[#This Row],[Fjöldi 
1. okt. 2022]]/Table2245[[#This Row],[Fjöldi 
1. des. 2021]]-1</f>
        <v>-5.8823529411764719E-2</v>
      </c>
    </row>
    <row r="146" spans="1:8" x14ac:dyDescent="0.2">
      <c r="A146" s="7" t="s">
        <v>292</v>
      </c>
      <c r="B146" s="17" t="s">
        <v>293</v>
      </c>
      <c r="C146" s="8">
        <v>44</v>
      </c>
      <c r="D146" s="11">
        <v>99</v>
      </c>
      <c r="E146" s="11">
        <v>129</v>
      </c>
      <c r="F146" s="11">
        <v>151</v>
      </c>
      <c r="G146" s="18">
        <f>Table2245[[#This Row],[Fjöldi 
1. okt. 2022]]-Table2245[[#This Row],[Fjöldi 
1. des. 2021]]</f>
        <v>22</v>
      </c>
      <c r="H146" s="19">
        <f>Table2245[[#This Row],[Fjöldi 
1. okt. 2022]]/Table2245[[#This Row],[Fjöldi 
1. des. 2021]]-1</f>
        <v>0.17054263565891481</v>
      </c>
    </row>
    <row r="147" spans="1:8" x14ac:dyDescent="0.2">
      <c r="A147" s="7" t="s">
        <v>294</v>
      </c>
      <c r="B147" s="17" t="s">
        <v>295</v>
      </c>
      <c r="C147" s="8">
        <v>4</v>
      </c>
      <c r="D147" s="11">
        <v>4</v>
      </c>
      <c r="E147" s="11">
        <v>4</v>
      </c>
      <c r="F147" s="11">
        <v>5</v>
      </c>
      <c r="G147" s="18">
        <f>Table2245[[#This Row],[Fjöldi 
1. okt. 2022]]-Table2245[[#This Row],[Fjöldi 
1. des. 2021]]</f>
        <v>1</v>
      </c>
      <c r="H147" s="19">
        <f>Table2245[[#This Row],[Fjöldi 
1. okt. 2022]]/Table2245[[#This Row],[Fjöldi 
1. des. 2021]]-1</f>
        <v>0.25</v>
      </c>
    </row>
    <row r="148" spans="1:8" x14ac:dyDescent="0.2">
      <c r="A148" s="7" t="s">
        <v>296</v>
      </c>
      <c r="B148" s="17" t="s">
        <v>297</v>
      </c>
      <c r="C148" s="8">
        <v>21</v>
      </c>
      <c r="D148" s="11">
        <v>22</v>
      </c>
      <c r="E148" s="11">
        <v>28</v>
      </c>
      <c r="F148" s="11">
        <v>26</v>
      </c>
      <c r="G148" s="18">
        <f>Table2245[[#This Row],[Fjöldi 
1. okt. 2022]]-Table2245[[#This Row],[Fjöldi 
1. des. 2021]]</f>
        <v>-2</v>
      </c>
      <c r="H148" s="19">
        <f>Table2245[[#This Row],[Fjöldi 
1. okt. 2022]]/Table2245[[#This Row],[Fjöldi 
1. des. 2021]]-1</f>
        <v>-7.1428571428571397E-2</v>
      </c>
    </row>
    <row r="149" spans="1:8" x14ac:dyDescent="0.2">
      <c r="A149" s="7" t="s">
        <v>298</v>
      </c>
      <c r="B149" s="17" t="s">
        <v>299</v>
      </c>
      <c r="C149" s="8">
        <v>275</v>
      </c>
      <c r="D149" s="11">
        <v>337</v>
      </c>
      <c r="E149" s="11">
        <v>400</v>
      </c>
      <c r="F149" s="11">
        <v>457</v>
      </c>
      <c r="G149" s="18">
        <f>Table2245[[#This Row],[Fjöldi 
1. okt. 2022]]-Table2245[[#This Row],[Fjöldi 
1. des. 2021]]</f>
        <v>57</v>
      </c>
      <c r="H149" s="19">
        <f>Table2245[[#This Row],[Fjöldi 
1. okt. 2022]]/Table2245[[#This Row],[Fjöldi 
1. des. 2021]]-1</f>
        <v>0.14250000000000007</v>
      </c>
    </row>
    <row r="150" spans="1:8" x14ac:dyDescent="0.2">
      <c r="A150" s="7" t="s">
        <v>300</v>
      </c>
      <c r="B150" s="17" t="s">
        <v>301</v>
      </c>
      <c r="C150" s="8">
        <v>3</v>
      </c>
      <c r="D150" s="11">
        <v>3</v>
      </c>
      <c r="E150" s="11">
        <v>5</v>
      </c>
      <c r="F150" s="11">
        <v>5</v>
      </c>
      <c r="G150" s="18">
        <f>Table2245[[#This Row],[Fjöldi 
1. okt. 2022]]-Table2245[[#This Row],[Fjöldi 
1. des. 2021]]</f>
        <v>0</v>
      </c>
      <c r="H150" s="19">
        <f>Table2245[[#This Row],[Fjöldi 
1. okt. 2022]]/Table2245[[#This Row],[Fjöldi 
1. des. 2021]]-1</f>
        <v>0</v>
      </c>
    </row>
    <row r="151" spans="1:8" x14ac:dyDescent="0.2">
      <c r="A151" s="7" t="s">
        <v>302</v>
      </c>
      <c r="B151" s="17" t="s">
        <v>303</v>
      </c>
      <c r="C151" s="8">
        <v>2</v>
      </c>
      <c r="D151" s="11">
        <v>2</v>
      </c>
      <c r="E151" s="11">
        <v>2</v>
      </c>
      <c r="F151" s="11">
        <v>2</v>
      </c>
      <c r="G151" s="18">
        <f>Table2245[[#This Row],[Fjöldi 
1. okt. 2022]]-Table2245[[#This Row],[Fjöldi 
1. des. 2021]]</f>
        <v>0</v>
      </c>
      <c r="H151" s="19">
        <f>Table2245[[#This Row],[Fjöldi 
1. okt. 2022]]/Table2245[[#This Row],[Fjöldi 
1. des. 2021]]-1</f>
        <v>0</v>
      </c>
    </row>
    <row r="152" spans="1:8" x14ac:dyDescent="0.2">
      <c r="A152" s="7" t="s">
        <v>304</v>
      </c>
      <c r="B152" s="17" t="s">
        <v>305</v>
      </c>
      <c r="C152" s="8">
        <v>554</v>
      </c>
      <c r="D152" s="11">
        <v>579</v>
      </c>
      <c r="E152" s="11">
        <v>569</v>
      </c>
      <c r="F152" s="11">
        <v>570</v>
      </c>
      <c r="G152" s="18">
        <f>Table2245[[#This Row],[Fjöldi 
1. okt. 2022]]-Table2245[[#This Row],[Fjöldi 
1. des. 2021]]</f>
        <v>1</v>
      </c>
      <c r="H152" s="19">
        <f>Table2245[[#This Row],[Fjöldi 
1. okt. 2022]]/Table2245[[#This Row],[Fjöldi 
1. des. 2021]]-1</f>
        <v>1.7574692442883233E-3</v>
      </c>
    </row>
    <row r="153" spans="1:8" x14ac:dyDescent="0.2">
      <c r="A153" s="7" t="s">
        <v>306</v>
      </c>
      <c r="B153" s="17" t="s">
        <v>307</v>
      </c>
      <c r="C153" s="8">
        <v>2</v>
      </c>
      <c r="D153" s="11">
        <v>4</v>
      </c>
      <c r="E153" s="11">
        <v>6</v>
      </c>
      <c r="F153" s="11">
        <v>6</v>
      </c>
      <c r="G153" s="18">
        <f>Table2245[[#This Row],[Fjöldi 
1. okt. 2022]]-Table2245[[#This Row],[Fjöldi 
1. des. 2021]]</f>
        <v>0</v>
      </c>
      <c r="H153" s="19">
        <f>Table2245[[#This Row],[Fjöldi 
1. okt. 2022]]/Table2245[[#This Row],[Fjöldi 
1. des. 2021]]-1</f>
        <v>0</v>
      </c>
    </row>
    <row r="154" spans="1:8" x14ac:dyDescent="0.2">
      <c r="A154" s="7" t="s">
        <v>308</v>
      </c>
      <c r="B154" s="17" t="s">
        <v>309</v>
      </c>
      <c r="C154" s="8">
        <v>23</v>
      </c>
      <c r="D154" s="11">
        <v>29</v>
      </c>
      <c r="E154" s="11">
        <v>33</v>
      </c>
      <c r="F154" s="11">
        <v>32</v>
      </c>
      <c r="G154" s="18">
        <f>Table2245[[#This Row],[Fjöldi 
1. okt. 2022]]-Table2245[[#This Row],[Fjöldi 
1. des. 2021]]</f>
        <v>-1</v>
      </c>
      <c r="H154" s="19">
        <f>Table2245[[#This Row],[Fjöldi 
1. okt. 2022]]/Table2245[[#This Row],[Fjöldi 
1. des. 2021]]-1</f>
        <v>-3.0303030303030276E-2</v>
      </c>
    </row>
    <row r="155" spans="1:8" x14ac:dyDescent="0.2">
      <c r="A155" s="7" t="s">
        <v>310</v>
      </c>
      <c r="B155" s="17" t="s">
        <v>311</v>
      </c>
      <c r="C155" s="8">
        <v>36</v>
      </c>
      <c r="D155" s="11">
        <v>60</v>
      </c>
      <c r="E155" s="11">
        <v>58</v>
      </c>
      <c r="F155" s="11">
        <v>68</v>
      </c>
      <c r="G155" s="18">
        <f>Table2245[[#This Row],[Fjöldi 
1. okt. 2022]]-Table2245[[#This Row],[Fjöldi 
1. des. 2021]]</f>
        <v>10</v>
      </c>
      <c r="H155" s="19">
        <f>Table2245[[#This Row],[Fjöldi 
1. okt. 2022]]/Table2245[[#This Row],[Fjöldi 
1. des. 2021]]-1</f>
        <v>0.17241379310344818</v>
      </c>
    </row>
    <row r="156" spans="1:8" x14ac:dyDescent="0.2">
      <c r="A156" s="7" t="s">
        <v>312</v>
      </c>
      <c r="B156" s="17" t="s">
        <v>313</v>
      </c>
      <c r="C156" s="8">
        <v>4</v>
      </c>
      <c r="D156" s="11">
        <v>5</v>
      </c>
      <c r="E156" s="11">
        <v>7</v>
      </c>
      <c r="F156" s="11">
        <v>7</v>
      </c>
      <c r="G156" s="18">
        <f>Table2245[[#This Row],[Fjöldi 
1. okt. 2022]]-Table2245[[#This Row],[Fjöldi 
1. des. 2021]]</f>
        <v>0</v>
      </c>
      <c r="H156" s="19">
        <f>Table2245[[#This Row],[Fjöldi 
1. okt. 2022]]/Table2245[[#This Row],[Fjöldi 
1. des. 2021]]-1</f>
        <v>0</v>
      </c>
    </row>
    <row r="157" spans="1:8" x14ac:dyDescent="0.2">
      <c r="A157" s="7" t="s">
        <v>314</v>
      </c>
      <c r="B157" s="17" t="s">
        <v>315</v>
      </c>
      <c r="C157" s="8">
        <v>11</v>
      </c>
      <c r="D157" s="11">
        <v>7</v>
      </c>
      <c r="E157" s="11">
        <v>12</v>
      </c>
      <c r="F157" s="11">
        <v>10</v>
      </c>
      <c r="G157" s="18">
        <f>Table2245[[#This Row],[Fjöldi 
1. okt. 2022]]-Table2245[[#This Row],[Fjöldi 
1. des. 2021]]</f>
        <v>-2</v>
      </c>
      <c r="H157" s="19">
        <f>Table2245[[#This Row],[Fjöldi 
1. okt. 2022]]/Table2245[[#This Row],[Fjöldi 
1. des. 2021]]-1</f>
        <v>-0.16666666666666663</v>
      </c>
    </row>
    <row r="158" spans="1:8" x14ac:dyDescent="0.2">
      <c r="A158" s="7" t="s">
        <v>316</v>
      </c>
      <c r="B158" s="17" t="s">
        <v>317</v>
      </c>
      <c r="C158" s="8">
        <v>226</v>
      </c>
      <c r="D158" s="11">
        <v>237</v>
      </c>
      <c r="E158" s="11">
        <v>239</v>
      </c>
      <c r="F158" s="11">
        <v>1903</v>
      </c>
      <c r="G158" s="18">
        <f>Table2245[[#This Row],[Fjöldi 
1. okt. 2022]]-Table2245[[#This Row],[Fjöldi 
1. des. 2021]]</f>
        <v>1664</v>
      </c>
      <c r="H158" s="19">
        <f>Table2245[[#This Row],[Fjöldi 
1. okt. 2022]]/Table2245[[#This Row],[Fjöldi 
1. des. 2021]]-1</f>
        <v>6.96234309623431</v>
      </c>
    </row>
    <row r="159" spans="1:8" x14ac:dyDescent="0.2">
      <c r="A159" s="7" t="s">
        <v>318</v>
      </c>
      <c r="B159" s="17" t="s">
        <v>319</v>
      </c>
      <c r="C159" s="8">
        <v>49</v>
      </c>
      <c r="D159" s="11">
        <v>58</v>
      </c>
      <c r="E159" s="11">
        <v>60</v>
      </c>
      <c r="F159" s="11">
        <v>65</v>
      </c>
      <c r="G159" s="18">
        <f>Table2245[[#This Row],[Fjöldi 
1. okt. 2022]]-Table2245[[#This Row],[Fjöldi 
1. des. 2021]]</f>
        <v>5</v>
      </c>
      <c r="H159" s="19">
        <f>Table2245[[#This Row],[Fjöldi 
1. okt. 2022]]/Table2245[[#This Row],[Fjöldi 
1. des. 2021]]-1</f>
        <v>8.3333333333333259E-2</v>
      </c>
    </row>
    <row r="160" spans="1:8" x14ac:dyDescent="0.2">
      <c r="A160" s="7" t="s">
        <v>320</v>
      </c>
      <c r="B160" s="17" t="s">
        <v>321</v>
      </c>
      <c r="C160" s="8">
        <v>802</v>
      </c>
      <c r="D160" s="11">
        <v>856</v>
      </c>
      <c r="E160" s="11">
        <v>1012</v>
      </c>
      <c r="F160" s="11">
        <v>1062</v>
      </c>
      <c r="G160" s="18">
        <f>Table2245[[#This Row],[Fjöldi 
1. okt. 2022]]-Table2245[[#This Row],[Fjöldi 
1. des. 2021]]</f>
        <v>50</v>
      </c>
      <c r="H160" s="19">
        <f>Table2245[[#This Row],[Fjöldi 
1. okt. 2022]]/Table2245[[#This Row],[Fjöldi 
1. des. 2021]]-1</f>
        <v>4.9407114624505866E-2</v>
      </c>
    </row>
    <row r="161" spans="1:8" x14ac:dyDescent="0.2">
      <c r="A161" s="7" t="s">
        <v>322</v>
      </c>
      <c r="B161" s="17" t="s">
        <v>323</v>
      </c>
      <c r="C161" s="8">
        <v>3</v>
      </c>
      <c r="D161" s="11">
        <v>3</v>
      </c>
      <c r="E161" s="11">
        <v>5</v>
      </c>
      <c r="F161" s="11">
        <v>6</v>
      </c>
      <c r="G161" s="18">
        <f>Table2245[[#This Row],[Fjöldi 
1. okt. 2022]]-Table2245[[#This Row],[Fjöldi 
1. des. 2021]]</f>
        <v>1</v>
      </c>
      <c r="H161" s="19">
        <f>Table2245[[#This Row],[Fjöldi 
1. okt. 2022]]/Table2245[[#This Row],[Fjöldi 
1. des. 2021]]-1</f>
        <v>0.19999999999999996</v>
      </c>
    </row>
    <row r="162" spans="1:8" x14ac:dyDescent="0.2">
      <c r="A162" s="7" t="s">
        <v>324</v>
      </c>
      <c r="B162" s="17" t="s">
        <v>325</v>
      </c>
      <c r="C162" s="8">
        <v>2</v>
      </c>
      <c r="D162" s="11">
        <v>2</v>
      </c>
      <c r="E162" s="11">
        <v>2</v>
      </c>
      <c r="F162" s="11">
        <v>5</v>
      </c>
      <c r="G162" s="18">
        <f>Table2245[[#This Row],[Fjöldi 
1. okt. 2022]]-Table2245[[#This Row],[Fjöldi 
1. des. 2021]]</f>
        <v>3</v>
      </c>
      <c r="H162" s="19">
        <f>Table2245[[#This Row],[Fjöldi 
1. okt. 2022]]/Table2245[[#This Row],[Fjöldi 
1. des. 2021]]-1</f>
        <v>1.5</v>
      </c>
    </row>
    <row r="163" spans="1:8" x14ac:dyDescent="0.2">
      <c r="A163" s="7" t="s">
        <v>326</v>
      </c>
      <c r="B163" s="17" t="s">
        <v>327</v>
      </c>
      <c r="C163" s="8">
        <v>1</v>
      </c>
      <c r="D163" s="11">
        <v>0</v>
      </c>
      <c r="E163" s="11">
        <v>0</v>
      </c>
      <c r="F163" s="11">
        <v>0</v>
      </c>
      <c r="G163" s="18">
        <f>Table2245[[#This Row],[Fjöldi 
1. okt. 2022]]-Table2245[[#This Row],[Fjöldi 
1. des. 2021]]</f>
        <v>0</v>
      </c>
      <c r="H163" s="19">
        <v>0</v>
      </c>
    </row>
    <row r="164" spans="1:8" x14ac:dyDescent="0.2">
      <c r="A164" s="7" t="s">
        <v>328</v>
      </c>
      <c r="B164" s="17" t="s">
        <v>329</v>
      </c>
      <c r="C164" s="8">
        <v>159</v>
      </c>
      <c r="D164" s="11">
        <v>338</v>
      </c>
      <c r="E164" s="11">
        <v>455</v>
      </c>
      <c r="F164" s="11">
        <v>1117</v>
      </c>
      <c r="G164" s="18">
        <f>Table2245[[#This Row],[Fjöldi 
1. okt. 2022]]-Table2245[[#This Row],[Fjöldi 
1. des. 2021]]</f>
        <v>662</v>
      </c>
      <c r="H164" s="19">
        <f>Table2245[[#This Row],[Fjöldi 
1. okt. 2022]]/Table2245[[#This Row],[Fjöldi 
1. des. 2021]]-1</f>
        <v>1.4549450549450551</v>
      </c>
    </row>
    <row r="165" spans="1:8" x14ac:dyDescent="0.2">
      <c r="A165" s="7" t="s">
        <v>330</v>
      </c>
      <c r="B165" s="17" t="s">
        <v>331</v>
      </c>
      <c r="C165" s="8">
        <v>392</v>
      </c>
      <c r="D165" s="11">
        <v>467</v>
      </c>
      <c r="E165" s="11">
        <v>497</v>
      </c>
      <c r="F165" s="11">
        <v>586</v>
      </c>
      <c r="G165" s="18">
        <f>Table2245[[#This Row],[Fjöldi 
1. okt. 2022]]-Table2245[[#This Row],[Fjöldi 
1. des. 2021]]</f>
        <v>89</v>
      </c>
      <c r="H165" s="19">
        <f>Table2245[[#This Row],[Fjöldi 
1. okt. 2022]]/Table2245[[#This Row],[Fjöldi 
1. des. 2021]]-1</f>
        <v>0.17907444668008043</v>
      </c>
    </row>
    <row r="166" spans="1:8" x14ac:dyDescent="0.2">
      <c r="A166" s="7" t="s">
        <v>332</v>
      </c>
      <c r="B166" s="17" t="s">
        <v>333</v>
      </c>
      <c r="C166" s="8">
        <v>0</v>
      </c>
      <c r="D166" s="11">
        <v>0</v>
      </c>
      <c r="E166" s="11">
        <v>0</v>
      </c>
      <c r="F166" s="11">
        <v>4</v>
      </c>
      <c r="G166" s="18">
        <f>Table2245[[#This Row],[Fjöldi 
1. okt. 2022]]-Table2245[[#This Row],[Fjöldi 
1. des. 2021]]</f>
        <v>4</v>
      </c>
      <c r="H166" s="19">
        <v>3</v>
      </c>
    </row>
    <row r="167" spans="1:8" x14ac:dyDescent="0.2">
      <c r="A167" s="7" t="s">
        <v>334</v>
      </c>
      <c r="B167" s="17" t="s">
        <v>335</v>
      </c>
      <c r="C167" s="8">
        <v>1</v>
      </c>
      <c r="D167" s="11">
        <v>2</v>
      </c>
      <c r="E167" s="11">
        <v>1</v>
      </c>
      <c r="F167" s="11">
        <v>1</v>
      </c>
      <c r="G167" s="18">
        <f>Table2245[[#This Row],[Fjöldi 
1. okt. 2022]]-Table2245[[#This Row],[Fjöldi 
1. des. 2021]]</f>
        <v>0</v>
      </c>
      <c r="H167" s="19">
        <f>Table2245[[#This Row],[Fjöldi 
1. okt. 2022]]/Table2245[[#This Row],[Fjöldi 
1. des. 2021]]-1</f>
        <v>0</v>
      </c>
    </row>
    <row r="168" spans="1:8" x14ac:dyDescent="0.2">
      <c r="A168" s="7" t="s">
        <v>336</v>
      </c>
      <c r="B168" s="17" t="s">
        <v>337</v>
      </c>
      <c r="C168" s="8">
        <v>51</v>
      </c>
      <c r="D168" s="11">
        <v>47</v>
      </c>
      <c r="E168" s="11">
        <v>42</v>
      </c>
      <c r="F168" s="11">
        <v>42</v>
      </c>
      <c r="G168" s="18">
        <f>Table2245[[#This Row],[Fjöldi 
1. okt. 2022]]-Table2245[[#This Row],[Fjöldi 
1. des. 2021]]</f>
        <v>0</v>
      </c>
      <c r="H168" s="19">
        <f>Table2245[[#This Row],[Fjöldi 
1. okt. 2022]]/Table2245[[#This Row],[Fjöldi 
1. des. 2021]]-1</f>
        <v>0</v>
      </c>
    </row>
    <row r="169" spans="1:8" x14ac:dyDescent="0.2">
      <c r="A169" s="7" t="s">
        <v>338</v>
      </c>
      <c r="B169" s="17" t="s">
        <v>339</v>
      </c>
      <c r="C169" s="8">
        <v>7</v>
      </c>
      <c r="D169" s="11">
        <v>13</v>
      </c>
      <c r="E169" s="11">
        <v>22</v>
      </c>
      <c r="F169" s="11">
        <v>31</v>
      </c>
      <c r="G169" s="18">
        <f>Table2245[[#This Row],[Fjöldi 
1. okt. 2022]]-Table2245[[#This Row],[Fjöldi 
1. des. 2021]]</f>
        <v>9</v>
      </c>
      <c r="H169" s="19">
        <f>Table2245[[#This Row],[Fjöldi 
1. okt. 2022]]/Table2245[[#This Row],[Fjöldi 
1. des. 2021]]-1</f>
        <v>0.40909090909090917</v>
      </c>
    </row>
    <row r="170" spans="1:8" x14ac:dyDescent="0.2">
      <c r="A170" s="7" t="s">
        <v>340</v>
      </c>
      <c r="B170" s="17" t="s">
        <v>341</v>
      </c>
      <c r="C170" s="8">
        <v>8</v>
      </c>
      <c r="D170" s="11">
        <v>8</v>
      </c>
      <c r="E170" s="11">
        <v>5</v>
      </c>
      <c r="F170" s="11">
        <v>5</v>
      </c>
      <c r="G170" s="18">
        <f>Table2245[[#This Row],[Fjöldi 
1. okt. 2022]]-Table2245[[#This Row],[Fjöldi 
1. des. 2021]]</f>
        <v>0</v>
      </c>
      <c r="H170" s="19">
        <f>Table2245[[#This Row],[Fjöldi 
1. okt. 2022]]/Table2245[[#This Row],[Fjöldi 
1. des. 2021]]-1</f>
        <v>0</v>
      </c>
    </row>
    <row r="171" spans="1:8" x14ac:dyDescent="0.2">
      <c r="A171" s="7" t="s">
        <v>342</v>
      </c>
      <c r="B171" s="17" t="s">
        <v>343</v>
      </c>
      <c r="C171" s="8">
        <v>26</v>
      </c>
      <c r="D171" s="11">
        <v>31</v>
      </c>
      <c r="E171" s="11">
        <v>34</v>
      </c>
      <c r="F171" s="11">
        <v>34</v>
      </c>
      <c r="G171" s="18">
        <f>Table2245[[#This Row],[Fjöldi 
1. okt. 2022]]-Table2245[[#This Row],[Fjöldi 
1. des. 2021]]</f>
        <v>0</v>
      </c>
      <c r="H171" s="19">
        <f>Table2245[[#This Row],[Fjöldi 
1. okt. 2022]]/Table2245[[#This Row],[Fjöldi 
1. des. 2021]]-1</f>
        <v>0</v>
      </c>
    </row>
    <row r="172" spans="1:8" x14ac:dyDescent="0.2">
      <c r="A172" s="7" t="s">
        <v>344</v>
      </c>
      <c r="B172" s="17" t="s">
        <v>345</v>
      </c>
      <c r="C172" s="8">
        <v>4</v>
      </c>
      <c r="D172" s="11">
        <v>4</v>
      </c>
      <c r="E172" s="11">
        <v>4</v>
      </c>
      <c r="F172" s="11">
        <v>4</v>
      </c>
      <c r="G172" s="18">
        <f>Table2245[[#This Row],[Fjöldi 
1. okt. 2022]]-Table2245[[#This Row],[Fjöldi 
1. des. 2021]]</f>
        <v>0</v>
      </c>
      <c r="H172" s="19">
        <f>Table2245[[#This Row],[Fjöldi 
1. okt. 2022]]/Table2245[[#This Row],[Fjöldi 
1. des. 2021]]-1</f>
        <v>0</v>
      </c>
    </row>
    <row r="173" spans="1:8" x14ac:dyDescent="0.2">
      <c r="A173" s="7" t="s">
        <v>346</v>
      </c>
      <c r="B173" s="17" t="s">
        <v>347</v>
      </c>
      <c r="C173" s="8">
        <v>5</v>
      </c>
      <c r="D173" s="11">
        <v>5</v>
      </c>
      <c r="E173" s="11">
        <v>5</v>
      </c>
      <c r="F173" s="11">
        <v>6</v>
      </c>
      <c r="G173" s="18">
        <f>Table2245[[#This Row],[Fjöldi 
1. okt. 2022]]-Table2245[[#This Row],[Fjöldi 
1. des. 2021]]</f>
        <v>1</v>
      </c>
      <c r="H173" s="19">
        <f>Table2245[[#This Row],[Fjöldi 
1. okt. 2022]]/Table2245[[#This Row],[Fjöldi 
1. des. 2021]]-1</f>
        <v>0.19999999999999996</v>
      </c>
    </row>
    <row r="174" spans="1:8" ht="15.75" x14ac:dyDescent="0.25">
      <c r="A174" s="13"/>
      <c r="B174" s="13" t="s">
        <v>348</v>
      </c>
      <c r="C174" s="20">
        <f>C175-C79</f>
        <v>49347</v>
      </c>
      <c r="D174" s="20">
        <f>D175-D79</f>
        <v>51378</v>
      </c>
      <c r="E174" s="20">
        <f>E175-E79</f>
        <v>54979</v>
      </c>
      <c r="F174" s="20">
        <f>F175-F79</f>
        <v>62698</v>
      </c>
      <c r="G174" s="21">
        <f>F174-E174</f>
        <v>7719</v>
      </c>
      <c r="H174" s="22">
        <f>F174/E174-1</f>
        <v>0.14039906145983005</v>
      </c>
    </row>
    <row r="175" spans="1:8" ht="15.75" x14ac:dyDescent="0.25">
      <c r="A175" s="13" t="s">
        <v>349</v>
      </c>
      <c r="B175" s="12"/>
      <c r="C175" s="20">
        <f>SUM(C6:C173)</f>
        <v>363882</v>
      </c>
      <c r="D175" s="20">
        <f>SUM(D6:D173)</f>
        <v>368620</v>
      </c>
      <c r="E175" s="20">
        <f>SUM(E6:E173)</f>
        <v>376029</v>
      </c>
      <c r="F175" s="20">
        <f>SUM(F6:F173)</f>
        <v>385053</v>
      </c>
      <c r="G175" s="21">
        <f>F175-E175</f>
        <v>9024</v>
      </c>
      <c r="H175" s="22">
        <f>F175/E175-1</f>
        <v>2.3998149078927389E-2</v>
      </c>
    </row>
    <row r="176" spans="1:8" ht="15" x14ac:dyDescent="0.25">
      <c r="A176" s="23" t="s">
        <v>350</v>
      </c>
      <c r="B176" s="17"/>
    </row>
    <row r="177" spans="1:11" ht="15" x14ac:dyDescent="0.25">
      <c r="A177" s="23" t="s">
        <v>351</v>
      </c>
      <c r="B177" s="7"/>
    </row>
    <row r="178" spans="1:11" ht="15" x14ac:dyDescent="0.25">
      <c r="A178" s="23"/>
      <c r="B178" s="7"/>
    </row>
    <row r="179" spans="1:11" ht="15" x14ac:dyDescent="0.25">
      <c r="A179" s="23"/>
      <c r="B179" s="7"/>
    </row>
    <row r="180" spans="1:11" x14ac:dyDescent="0.2">
      <c r="B180" s="7"/>
    </row>
    <row r="181" spans="1:11" x14ac:dyDescent="0.2">
      <c r="B181" s="7"/>
    </row>
    <row r="182" spans="1:11" x14ac:dyDescent="0.2">
      <c r="B182" s="7"/>
    </row>
    <row r="183" spans="1:11" x14ac:dyDescent="0.2">
      <c r="B183" s="7"/>
    </row>
    <row r="184" spans="1:11" x14ac:dyDescent="0.2">
      <c r="B184" s="7"/>
    </row>
    <row r="185" spans="1:11" x14ac:dyDescent="0.2">
      <c r="B185" s="7"/>
    </row>
    <row r="186" spans="1:11" s="11" customFormat="1" x14ac:dyDescent="0.2">
      <c r="A186" s="7"/>
      <c r="B186" s="7"/>
      <c r="C186" s="8"/>
      <c r="E186" s="8"/>
      <c r="F186" s="8"/>
      <c r="G186" s="7"/>
      <c r="H186" s="8"/>
      <c r="I186" s="6"/>
      <c r="J186" s="6"/>
      <c r="K186" s="6"/>
    </row>
    <row r="187" spans="1:11" s="11" customFormat="1" x14ac:dyDescent="0.2">
      <c r="A187" s="7"/>
      <c r="B187" s="7"/>
      <c r="C187" s="8"/>
      <c r="E187" s="8"/>
      <c r="F187" s="8"/>
      <c r="G187" s="7"/>
      <c r="H187" s="8"/>
      <c r="I187" s="6"/>
      <c r="J187" s="6"/>
      <c r="K187" s="6"/>
    </row>
    <row r="188" spans="1:11" s="11" customFormat="1" x14ac:dyDescent="0.2">
      <c r="A188" s="7"/>
      <c r="B188" s="7"/>
      <c r="C188" s="8"/>
      <c r="E188" s="8"/>
      <c r="F188" s="8"/>
      <c r="G188" s="7"/>
      <c r="H188" s="8"/>
      <c r="I188" s="6"/>
      <c r="J188" s="6"/>
      <c r="K188" s="6"/>
    </row>
    <row r="189" spans="1:11" s="11" customFormat="1" x14ac:dyDescent="0.2">
      <c r="A189" s="7"/>
      <c r="B189" s="7"/>
      <c r="C189" s="8"/>
      <c r="E189" s="8"/>
      <c r="F189" s="8"/>
      <c r="G189" s="7"/>
      <c r="H189" s="8"/>
      <c r="I189" s="6"/>
      <c r="J189" s="6"/>
      <c r="K189" s="6"/>
    </row>
    <row r="190" spans="1:11" s="11" customFormat="1" x14ac:dyDescent="0.2">
      <c r="A190" s="7"/>
      <c r="B190" s="7"/>
      <c r="C190" s="8"/>
      <c r="E190" s="8"/>
      <c r="F190" s="8"/>
      <c r="G190" s="7"/>
      <c r="H190" s="8"/>
      <c r="I190" s="6"/>
      <c r="J190" s="6"/>
      <c r="K190" s="6"/>
    </row>
    <row r="191" spans="1:11" s="11" customFormat="1" x14ac:dyDescent="0.2">
      <c r="A191" s="7"/>
      <c r="B191" s="7"/>
      <c r="C191" s="8"/>
      <c r="E191" s="8"/>
      <c r="F191" s="8"/>
      <c r="G191" s="7"/>
      <c r="H191" s="8"/>
      <c r="I191" s="6"/>
      <c r="J191" s="6"/>
      <c r="K191" s="6"/>
    </row>
    <row r="192" spans="1:11" s="11" customFormat="1" x14ac:dyDescent="0.2">
      <c r="A192" s="7"/>
      <c r="B192" s="7"/>
      <c r="C192" s="8"/>
      <c r="E192" s="8"/>
      <c r="F192" s="8"/>
      <c r="G192" s="7"/>
      <c r="H192" s="8"/>
      <c r="I192" s="6"/>
      <c r="J192" s="6"/>
      <c r="K192" s="6"/>
    </row>
    <row r="193" spans="1:11" s="11" customFormat="1" x14ac:dyDescent="0.2">
      <c r="A193" s="7"/>
      <c r="B193" s="7"/>
      <c r="C193" s="8"/>
      <c r="E193" s="8"/>
      <c r="F193" s="8"/>
      <c r="G193" s="7"/>
      <c r="H193" s="8"/>
      <c r="I193" s="6"/>
      <c r="J193" s="6"/>
      <c r="K193" s="6"/>
    </row>
    <row r="194" spans="1:11" s="11" customFormat="1" x14ac:dyDescent="0.2">
      <c r="A194" s="7"/>
      <c r="B194" s="7"/>
      <c r="C194" s="8"/>
      <c r="E194" s="8"/>
      <c r="F194" s="8"/>
      <c r="G194" s="7"/>
      <c r="H194" s="8"/>
      <c r="I194" s="6"/>
      <c r="J194" s="6"/>
      <c r="K194" s="6"/>
    </row>
    <row r="195" spans="1:11" s="11" customFormat="1" x14ac:dyDescent="0.2">
      <c r="A195" s="7"/>
      <c r="B195" s="7"/>
      <c r="C195" s="8"/>
      <c r="E195" s="8"/>
      <c r="F195" s="8"/>
      <c r="G195" s="7"/>
      <c r="H195" s="8"/>
      <c r="I195" s="6"/>
      <c r="J195" s="6"/>
      <c r="K195" s="6"/>
    </row>
    <row r="196" spans="1:11" s="11" customFormat="1" x14ac:dyDescent="0.2">
      <c r="A196" s="7"/>
      <c r="B196" s="7"/>
      <c r="C196" s="8"/>
      <c r="E196" s="8"/>
      <c r="F196" s="8"/>
      <c r="G196" s="7"/>
      <c r="H196" s="8"/>
      <c r="I196" s="6"/>
      <c r="J196" s="6"/>
      <c r="K196" s="6"/>
    </row>
    <row r="197" spans="1:11" s="11" customFormat="1" x14ac:dyDescent="0.2">
      <c r="A197" s="7"/>
      <c r="B197" s="7"/>
      <c r="C197" s="8"/>
      <c r="E197" s="8"/>
      <c r="F197" s="8"/>
      <c r="G197" s="7"/>
      <c r="H197" s="8"/>
      <c r="I197" s="6"/>
      <c r="J197" s="6"/>
      <c r="K197" s="6"/>
    </row>
    <row r="198" spans="1:11" s="11" customFormat="1" x14ac:dyDescent="0.2">
      <c r="A198" s="7"/>
      <c r="B198" s="7"/>
      <c r="C198" s="8"/>
      <c r="E198" s="8"/>
      <c r="F198" s="8"/>
      <c r="G198" s="7"/>
      <c r="H198" s="8"/>
      <c r="I198" s="6"/>
      <c r="J198" s="6"/>
      <c r="K198" s="6"/>
    </row>
    <row r="199" spans="1:11" s="11" customFormat="1" x14ac:dyDescent="0.2">
      <c r="A199" s="7"/>
      <c r="B199" s="7"/>
      <c r="C199" s="8"/>
      <c r="E199" s="8"/>
      <c r="F199" s="8"/>
      <c r="G199" s="7"/>
      <c r="H199" s="8"/>
      <c r="I199" s="6"/>
      <c r="J199" s="6"/>
      <c r="K199" s="6"/>
    </row>
    <row r="200" spans="1:11" s="11" customFormat="1" x14ac:dyDescent="0.2">
      <c r="A200" s="7"/>
      <c r="B200" s="7"/>
      <c r="C200" s="8"/>
      <c r="E200" s="8"/>
      <c r="F200" s="8"/>
      <c r="G200" s="7"/>
      <c r="H200" s="8"/>
      <c r="I200" s="6"/>
      <c r="J200" s="6"/>
      <c r="K200" s="6"/>
    </row>
    <row r="201" spans="1:11" s="11" customFormat="1" x14ac:dyDescent="0.2">
      <c r="A201" s="7"/>
      <c r="B201" s="7"/>
      <c r="C201" s="8"/>
      <c r="E201" s="8"/>
      <c r="F201" s="8"/>
      <c r="G201" s="7"/>
      <c r="H201" s="8"/>
      <c r="I201" s="6"/>
      <c r="J201" s="6"/>
      <c r="K201" s="6"/>
    </row>
    <row r="202" spans="1:11" s="11" customFormat="1" x14ac:dyDescent="0.2">
      <c r="A202" s="7"/>
      <c r="B202" s="7"/>
      <c r="C202" s="8"/>
      <c r="E202" s="8"/>
      <c r="F202" s="8"/>
      <c r="G202" s="7"/>
      <c r="H202" s="8"/>
      <c r="I202" s="6"/>
      <c r="J202" s="6"/>
      <c r="K202" s="6"/>
    </row>
    <row r="203" spans="1:11" s="11" customFormat="1" x14ac:dyDescent="0.2">
      <c r="A203" s="7"/>
      <c r="B203" s="6"/>
      <c r="C203" s="8"/>
      <c r="E203" s="8"/>
      <c r="F203" s="8"/>
      <c r="G203" s="7"/>
      <c r="H203" s="8"/>
      <c r="I203" s="6"/>
      <c r="J203" s="6"/>
      <c r="K203" s="6"/>
    </row>
  </sheetData>
  <conditionalFormatting sqref="G7:H175">
    <cfRule type="cellIs" dxfId="13" priority="6" operator="lessThan">
      <formula>0</formula>
    </cfRule>
  </conditionalFormatting>
  <conditionalFormatting sqref="A61:F136 A53:F58 G53:H136 A7:H52 A137:H175">
    <cfRule type="expression" dxfId="12" priority="5">
      <formula>"MOD(ROW(),2)=1"</formula>
    </cfRule>
  </conditionalFormatting>
  <conditionalFormatting sqref="H6">
    <cfRule type="cellIs" dxfId="11" priority="4" operator="lessThan">
      <formula>0</formula>
    </cfRule>
  </conditionalFormatting>
  <conditionalFormatting sqref="A6:F6 H6">
    <cfRule type="expression" dxfId="10" priority="3">
      <formula>"MOD(ROW(),2)=1"</formula>
    </cfRule>
  </conditionalFormatting>
  <conditionalFormatting sqref="G6">
    <cfRule type="cellIs" dxfId="9" priority="2" operator="lessThan">
      <formula>0</formula>
    </cfRule>
  </conditionalFormatting>
  <conditionalFormatting sqref="G6">
    <cfRule type="expression" dxfId="8" priority="1">
      <formula>"MOD(ROW(),2)=1"</formula>
    </cfRule>
  </conditionalFormatting>
  <pageMargins left="0.25" right="0.25" top="0.75" bottom="0.75" header="0.3" footer="0.3"/>
  <pageSetup paperSize="9" scale="70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 loka</vt:lpstr>
      <vt:lpstr>'Erlendir ríkisborgarar loka'!Print_Titles</vt:lpstr>
    </vt:vector>
  </TitlesOfParts>
  <Company>Registers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Bjarklind Kjartansdóttir</dc:creator>
  <cp:lastModifiedBy>Lilja Bjarklind Kjartansdóttir</cp:lastModifiedBy>
  <dcterms:created xsi:type="dcterms:W3CDTF">2022-10-14T15:31:27Z</dcterms:created>
  <dcterms:modified xsi:type="dcterms:W3CDTF">2022-10-14T15:33:13Z</dcterms:modified>
</cp:coreProperties>
</file>