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12 desember\"/>
    </mc:Choice>
  </mc:AlternateContent>
  <xr:revisionPtr revIDLastSave="0" documentId="13_ncr:1_{2C574CEE-4771-4278-87D4-F05FABC026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sveitarfélögum'!$A$5:$H$62</definedName>
    <definedName name="_xlnm.Print_Titles" localSheetId="0">'Íbúar eftir sveitarfélögum'!$5:$6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3" l="1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2" i="3"/>
  <c r="G62" i="3"/>
  <c r="H61" i="3"/>
  <c r="G61" i="3"/>
  <c r="H60" i="3"/>
  <c r="G60" i="3"/>
  <c r="H59" i="3"/>
  <c r="G59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5" i="3"/>
  <c r="G45" i="3"/>
  <c r="H44" i="3"/>
  <c r="G44" i="3"/>
  <c r="H43" i="3"/>
  <c r="G43" i="3"/>
  <c r="H42" i="3"/>
  <c r="G42" i="3"/>
  <c r="H41" i="3"/>
  <c r="G41" i="3"/>
  <c r="D40" i="3"/>
  <c r="D80" i="3" s="1"/>
  <c r="C40" i="3"/>
  <c r="C80" i="3" s="1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19" i="3"/>
  <c r="G19" i="3"/>
  <c r="H18" i="3"/>
  <c r="G18" i="3"/>
  <c r="H17" i="3"/>
  <c r="G17" i="3"/>
  <c r="H16" i="3"/>
  <c r="G16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F30" i="3" l="1"/>
  <c r="G40" i="3"/>
  <c r="E7" i="3"/>
  <c r="E63" i="3"/>
  <c r="E46" i="3"/>
  <c r="E15" i="3"/>
  <c r="E20" i="3"/>
  <c r="E58" i="3"/>
  <c r="E40" i="3"/>
  <c r="E30" i="3"/>
  <c r="G46" i="3"/>
  <c r="F20" i="3"/>
  <c r="F58" i="3"/>
  <c r="F40" i="3"/>
  <c r="H40" i="3" s="1"/>
  <c r="F7" i="3"/>
  <c r="G7" i="3" s="1"/>
  <c r="F63" i="3"/>
  <c r="F46" i="3"/>
  <c r="F15" i="3"/>
  <c r="H15" i="3" s="1"/>
  <c r="G20" i="3"/>
  <c r="F80" i="3" l="1"/>
  <c r="H46" i="3"/>
  <c r="G58" i="3"/>
  <c r="E80" i="3"/>
  <c r="H80" i="3" s="1"/>
  <c r="G63" i="3"/>
  <c r="H63" i="3"/>
  <c r="H30" i="3"/>
  <c r="H58" i="3"/>
  <c r="H7" i="3"/>
  <c r="G30" i="3"/>
  <c r="G15" i="3"/>
  <c r="G80" i="3" l="1"/>
</calcChain>
</file>

<file path=xl/sharedStrings.xml><?xml version="1.0" encoding="utf-8"?>
<sst xmlns="http://schemas.openxmlformats.org/spreadsheetml/2006/main" count="91" uniqueCount="91">
  <si>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</si>
  <si>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</si>
  <si>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</si>
  <si>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</si>
  <si>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</si>
  <si>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</si>
  <si>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</si>
  <si>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</si>
  <si>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</si>
  <si>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</si>
  <si>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</si>
  <si>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</si>
  <si>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</si>
  <si>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</si>
  <si>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</si>
  <si>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</si>
  <si>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</si>
  <si>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</si>
  <si>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</si>
  <si>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</si>
  <si>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</si>
  <si>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</si>
  <si>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</si>
  <si>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</si>
  <si>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</si>
  <si>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</si>
  <si>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</si>
  <si>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</si>
  <si>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</si>
  <si>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</si>
  <si>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</si>
  <si>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</si>
  <si>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</si>
  <si>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</si>
  <si>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</si>
  <si>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</si>
  <si>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</si>
  <si>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</si>
  <si>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</si>
  <si>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</si>
  <si>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</si>
  <si>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</si>
  <si>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</si>
  <si>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</si>
  <si>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</si>
  <si>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</si>
  <si>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</si>
  <si>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</si>
  <si>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</si>
  <si>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</si>
  <si>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</si>
  <si>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</si>
  <si>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</si>
  <si>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</si>
  <si>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</si>
  <si>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</si>
  <si>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</si>
  <si>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</si>
  <si>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</si>
  <si>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</si>
  <si>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</si>
  <si>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</si>
  <si>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</si>
  <si>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</si>
  <si>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</si>
  <si>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</si>
  <si>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</si>
  <si>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</si>
  <si>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</si>
  <si>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</si>
  <si>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</si>
  <si>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</si>
  <si>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</si>
  <si>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</si>
  <si>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</si>
  <si>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</si>
  <si>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1. des. 2021</t>
  </si>
  <si>
    <t>Þessar tölur eru keyrðar úr grunnum Þjóðskrár og byggja á skráningu einstaklinga eftir sveitarfélögum (húskóða).</t>
  </si>
  <si>
    <t>1293</t>
  </si>
  <si>
    <t>Stykkishólmsbær</t>
  </si>
  <si>
    <t>Húnabyggð</t>
  </si>
  <si>
    <t>Skagafjörður</t>
  </si>
  <si>
    <t>Langanesbyggð</t>
  </si>
  <si>
    <t>Þingeyjarsveit</t>
  </si>
  <si>
    <t>Fjöldi2</t>
  </si>
  <si>
    <t>Fjöldi3</t>
  </si>
  <si>
    <t>Fjöldi4</t>
  </si>
  <si>
    <t>Þjóðskrá - 5. desember 2022</t>
  </si>
  <si>
    <t>Fjöldi íbúa eftir sveitarfélögum 1. desember 2022  (og  samanburður  við íbúatölur 1. desember 2019 - 2021)</t>
  </si>
  <si>
    <t>1. des. 2022</t>
  </si>
  <si>
    <t>1. des. 2021 og 1. des.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</si>
</sst>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3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4" formatCode="0.0%"/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H80" headerRowDxfId="7" tableBorderDxfId="6">
  <tableColumns count="8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"/>
    <tableColumn id="4" xr3:uid="{DDCC0617-50CF-4CCD-8F04-1B15B6AC339F}" name="Fjöldi2"/>
    <tableColumn id="5" xr3:uid="{7F8BD82D-9B06-4F84-8B18-017B893F5C5A}" name="Fjöldi3"/>
    <tableColumn id="6" xr3:uid="{7724B61C-1526-4195-B8A9-281AD263D673}" name="Fjöldi4"/>
    <tableColumn id="7" xr3:uid="{27BE3BA6-6E58-4F54-9C72-52B47DFE137B}" name="Breyting milli ára"/>
    <tableColumn id="8" xr3:uid="{F19698FF-35A5-4CE5-85CD-8E0E44CA5D1A}" name="í %" totalsRowFunction="sum" totalsRowDxfId="5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H114"/>
  <sheetViews>
    <sheetView tabSelected="1" zoomScale="70" zoomScaleNormal="70" workbookViewId="0">
      <selection activeCell="L66" sqref="L66"/>
    </sheetView>
  </sheetViews>
  <sheetFormatPr defaultColWidth="9.109375" defaultRowHeight="13.8" x14ac:dyDescent="0.25"/>
  <cols>
    <col min="1" max="1" width="31.6640625" style="5" customWidth="1"/>
    <col min="2" max="2" width="45.109375" style="5" bestFit="1" customWidth="1"/>
    <col min="3" max="4" width="18.88671875" style="12" customWidth="1"/>
    <col min="5" max="6" width="18.88671875" style="13" customWidth="1"/>
    <col min="7" max="7" width="31.5546875" style="14" bestFit="1" customWidth="1"/>
    <col min="8" max="8" width="10.33203125" style="13" bestFit="1" customWidth="1"/>
    <col min="9" max="16384" width="9.109375" style="5"/>
  </cols>
  <sheetData>
    <row r="1" spans="1:8" x14ac:dyDescent="0.25">
      <c r="A1" s="1"/>
      <c r="C1" s="2"/>
      <c r="D1" s="2"/>
      <c r="E1" s="3"/>
      <c r="F1" s="3"/>
      <c r="G1" s="4"/>
      <c r="H1" s="3"/>
    </row>
    <row r="2" spans="1:8" ht="17.399999999999999" x14ac:dyDescent="0.3">
      <c r="B2" s="24" t="s">
        <v>88</v>
      </c>
      <c r="C2" s="2"/>
      <c r="D2" s="2"/>
      <c r="E2" s="3"/>
      <c r="F2" s="3"/>
      <c r="G2" s="4"/>
      <c r="H2" s="3"/>
    </row>
    <row r="3" spans="1:8" x14ac:dyDescent="0.25">
      <c r="A3" s="1"/>
      <c r="B3" s="25" t="s">
        <v>87</v>
      </c>
      <c r="C3" s="2"/>
      <c r="D3" s="2"/>
      <c r="E3" s="3"/>
      <c r="F3" s="3"/>
      <c r="G3" s="4"/>
      <c r="H3" s="3"/>
    </row>
    <row r="4" spans="1:8" x14ac:dyDescent="0.25">
      <c r="A4" s="1"/>
      <c r="B4" s="1"/>
      <c r="C4" s="2"/>
      <c r="D4" s="2"/>
      <c r="E4" s="3"/>
      <c r="F4" s="3"/>
      <c r="G4" s="4"/>
      <c r="H4" s="3"/>
    </row>
    <row r="5" spans="1:8" ht="15.6" x14ac:dyDescent="0.3">
      <c r="A5" s="19" t="s">
        <v>0</v>
      </c>
      <c r="B5" s="20" t="s">
        <v>65</v>
      </c>
      <c r="C5" s="21" t="s">
        <v>72</v>
      </c>
      <c r="D5" s="21" t="s">
        <v>84</v>
      </c>
      <c r="E5" s="21" t="s">
        <v>85</v>
      </c>
      <c r="F5" s="21" t="s">
        <v>86</v>
      </c>
      <c r="G5" s="22" t="s">
        <v>75</v>
      </c>
      <c r="H5" s="23" t="s">
        <v>70</v>
      </c>
    </row>
    <row r="6" spans="1:8" ht="15.6" x14ac:dyDescent="0.3">
      <c r="A6" s="15"/>
      <c r="B6" s="16"/>
      <c r="C6" s="17" t="s">
        <v>73</v>
      </c>
      <c r="D6" s="17" t="s">
        <v>74</v>
      </c>
      <c r="E6" s="17" t="s">
        <v>76</v>
      </c>
      <c r="F6" s="17" t="s">
        <v>89</v>
      </c>
      <c r="G6" s="18" t="s">
        <v>90</v>
      </c>
      <c r="H6" s="17"/>
    </row>
    <row r="7" spans="1:8" ht="22.5" customHeight="1" x14ac:dyDescent="0.3">
      <c r="A7" s="7" t="s">
        <v>1</v>
      </c>
      <c r="B7" s="8"/>
      <c r="C7" s="9">
        <v>233027</v>
      </c>
      <c r="D7" s="9">
        <v>236363</v>
      </c>
      <c r="E7" s="9">
        <f>E8+E9+E10+E11+E12+E13+E14</f>
        <v>240810</v>
      </c>
      <c r="F7" s="9">
        <f>F8+F9+F10+F11+F12+F13+F14</f>
        <v>247241</v>
      </c>
      <c r="G7" s="10">
        <f t="shared" ref="G7:G19" si="0">F7-E7</f>
        <v>6431</v>
      </c>
      <c r="H7" s="11">
        <f t="shared" ref="H7:H19" si="1">F7/E7-1</f>
        <v>2.670570159046548E-2</v>
      </c>
    </row>
    <row r="8" spans="1:8" ht="15.6" x14ac:dyDescent="0.3">
      <c r="A8" s="26" t="s">
        <v>2</v>
      </c>
      <c r="B8" s="27" t="s">
        <v>66</v>
      </c>
      <c r="C8" s="12">
        <v>131146</v>
      </c>
      <c r="D8" s="12">
        <v>133181</v>
      </c>
      <c r="E8" s="12">
        <v>135681</v>
      </c>
      <c r="F8" s="12">
        <v>139684</v>
      </c>
      <c r="G8" s="28">
        <f t="shared" si="0"/>
        <v>4003</v>
      </c>
      <c r="H8" s="29">
        <f t="shared" si="1"/>
        <v>2.9503025478880618E-2</v>
      </c>
    </row>
    <row r="9" spans="1:8" ht="15.6" x14ac:dyDescent="0.3">
      <c r="A9" s="14">
        <v>1000</v>
      </c>
      <c r="B9" s="27" t="s">
        <v>67</v>
      </c>
      <c r="C9" s="12">
        <v>37936</v>
      </c>
      <c r="D9" s="12">
        <v>38209</v>
      </c>
      <c r="E9" s="12">
        <v>38987</v>
      </c>
      <c r="F9" s="12">
        <v>39800</v>
      </c>
      <c r="G9" s="28">
        <f t="shared" si="0"/>
        <v>813</v>
      </c>
      <c r="H9" s="29">
        <f t="shared" si="1"/>
        <v>2.0853104881114248E-2</v>
      </c>
    </row>
    <row r="10" spans="1:8" ht="15.6" x14ac:dyDescent="0.3">
      <c r="A10" s="14">
        <v>1100</v>
      </c>
      <c r="B10" s="27" t="s">
        <v>3</v>
      </c>
      <c r="C10" s="12">
        <v>4719</v>
      </c>
      <c r="D10" s="12">
        <v>4744</v>
      </c>
      <c r="E10" s="12">
        <v>4728</v>
      </c>
      <c r="F10" s="12">
        <v>4664</v>
      </c>
      <c r="G10" s="28">
        <f t="shared" si="0"/>
        <v>-64</v>
      </c>
      <c r="H10" s="29">
        <f t="shared" si="1"/>
        <v>-1.3536379018612488E-2</v>
      </c>
    </row>
    <row r="11" spans="1:8" ht="15.6" x14ac:dyDescent="0.3">
      <c r="A11" s="14">
        <v>1300</v>
      </c>
      <c r="B11" s="27" t="s">
        <v>4</v>
      </c>
      <c r="C11" s="12">
        <v>16924</v>
      </c>
      <c r="D11" s="12">
        <v>17668</v>
      </c>
      <c r="E11" s="12">
        <v>18404</v>
      </c>
      <c r="F11" s="12">
        <v>18875</v>
      </c>
      <c r="G11" s="28">
        <f t="shared" si="0"/>
        <v>471</v>
      </c>
      <c r="H11" s="29">
        <f t="shared" si="1"/>
        <v>2.5592262551619172E-2</v>
      </c>
    </row>
    <row r="12" spans="1:8" ht="15.6" x14ac:dyDescent="0.3">
      <c r="A12" s="14">
        <v>1400</v>
      </c>
      <c r="B12" s="27" t="s">
        <v>68</v>
      </c>
      <c r="C12" s="12">
        <v>29986</v>
      </c>
      <c r="D12" s="12">
        <v>29752</v>
      </c>
      <c r="E12" s="12">
        <v>29742</v>
      </c>
      <c r="F12" s="12">
        <v>30512</v>
      </c>
      <c r="G12" s="28">
        <f t="shared" si="0"/>
        <v>770</v>
      </c>
      <c r="H12" s="29">
        <f t="shared" si="1"/>
        <v>2.5889314773720695E-2</v>
      </c>
    </row>
    <row r="13" spans="1:8" ht="15.6" x14ac:dyDescent="0.3">
      <c r="A13" s="14">
        <v>1604</v>
      </c>
      <c r="B13" s="27" t="s">
        <v>5</v>
      </c>
      <c r="C13" s="12">
        <v>12069</v>
      </c>
      <c r="D13" s="12">
        <v>12562</v>
      </c>
      <c r="E13" s="12">
        <v>13023</v>
      </c>
      <c r="F13" s="12">
        <v>13420</v>
      </c>
      <c r="G13" s="28">
        <f t="shared" si="0"/>
        <v>397</v>
      </c>
      <c r="H13" s="29">
        <f t="shared" si="1"/>
        <v>3.0484527374644799E-2</v>
      </c>
    </row>
    <row r="14" spans="1:8" ht="15.6" x14ac:dyDescent="0.3">
      <c r="A14" s="14">
        <v>1606</v>
      </c>
      <c r="B14" s="27" t="s">
        <v>6</v>
      </c>
      <c r="C14" s="12">
        <v>247</v>
      </c>
      <c r="D14" s="12">
        <v>247</v>
      </c>
      <c r="E14" s="12">
        <v>245</v>
      </c>
      <c r="F14" s="12">
        <v>286</v>
      </c>
      <c r="G14" s="28">
        <f t="shared" si="0"/>
        <v>41</v>
      </c>
      <c r="H14" s="29">
        <f t="shared" si="1"/>
        <v>0.16734693877551021</v>
      </c>
    </row>
    <row r="15" spans="1:8" ht="18.75" customHeight="1" x14ac:dyDescent="0.3">
      <c r="A15" s="30" t="s">
        <v>7</v>
      </c>
      <c r="B15" s="31"/>
      <c r="C15" s="32">
        <v>27825</v>
      </c>
      <c r="D15" s="32">
        <v>28191</v>
      </c>
      <c r="E15" s="32">
        <f>E16+E17+E18+E19</f>
        <v>29052</v>
      </c>
      <c r="F15" s="32">
        <f>F16+F17+F18+F19</f>
        <v>30979</v>
      </c>
      <c r="G15" s="33">
        <f t="shared" si="0"/>
        <v>1927</v>
      </c>
      <c r="H15" s="34">
        <f t="shared" si="1"/>
        <v>6.6329340492909283E-2</v>
      </c>
    </row>
    <row r="16" spans="1:8" ht="15.6" x14ac:dyDescent="0.3">
      <c r="A16" s="14">
        <v>2000</v>
      </c>
      <c r="B16" s="27" t="s">
        <v>8</v>
      </c>
      <c r="C16" s="12">
        <v>19423</v>
      </c>
      <c r="D16" s="12">
        <v>19669</v>
      </c>
      <c r="E16" s="12">
        <v>20381</v>
      </c>
      <c r="F16" s="12">
        <v>22009</v>
      </c>
      <c r="G16" s="28">
        <f t="shared" si="0"/>
        <v>1628</v>
      </c>
      <c r="H16" s="29">
        <f t="shared" si="1"/>
        <v>7.9878318041312957E-2</v>
      </c>
    </row>
    <row r="17" spans="1:8" ht="15.6" x14ac:dyDescent="0.3">
      <c r="A17" s="14">
        <v>2300</v>
      </c>
      <c r="B17" s="27" t="s">
        <v>9</v>
      </c>
      <c r="C17" s="12">
        <v>3508</v>
      </c>
      <c r="D17" s="12">
        <v>3548</v>
      </c>
      <c r="E17" s="12">
        <v>3589</v>
      </c>
      <c r="F17" s="12">
        <v>3665</v>
      </c>
      <c r="G17" s="28">
        <f t="shared" si="0"/>
        <v>76</v>
      </c>
      <c r="H17" s="29">
        <f t="shared" si="1"/>
        <v>2.1175814990247899E-2</v>
      </c>
    </row>
    <row r="18" spans="1:8" ht="15.6" x14ac:dyDescent="0.3">
      <c r="A18" s="14">
        <v>2506</v>
      </c>
      <c r="B18" s="27" t="s">
        <v>10</v>
      </c>
      <c r="C18" s="12">
        <v>1308</v>
      </c>
      <c r="D18" s="12">
        <v>1325</v>
      </c>
      <c r="E18" s="12">
        <v>1338</v>
      </c>
      <c r="F18" s="12">
        <v>1393</v>
      </c>
      <c r="G18" s="28">
        <f t="shared" si="0"/>
        <v>55</v>
      </c>
      <c r="H18" s="29">
        <f t="shared" si="1"/>
        <v>4.1106128550074672E-2</v>
      </c>
    </row>
    <row r="19" spans="1:8" ht="15.6" x14ac:dyDescent="0.3">
      <c r="A19" s="14">
        <v>2510</v>
      </c>
      <c r="B19" s="27" t="s">
        <v>64</v>
      </c>
      <c r="C19" s="12">
        <v>3586</v>
      </c>
      <c r="D19" s="12">
        <v>3649</v>
      </c>
      <c r="E19" s="12">
        <v>3744</v>
      </c>
      <c r="F19" s="12">
        <v>3912</v>
      </c>
      <c r="G19" s="28">
        <f t="shared" si="0"/>
        <v>168</v>
      </c>
      <c r="H19" s="29">
        <f t="shared" si="1"/>
        <v>4.4871794871794934E-2</v>
      </c>
    </row>
    <row r="20" spans="1:8" ht="19.5" customHeight="1" x14ac:dyDescent="0.3">
      <c r="A20" s="30" t="s">
        <v>11</v>
      </c>
      <c r="B20" s="31"/>
      <c r="C20" s="32">
        <v>16666</v>
      </c>
      <c r="D20" s="32">
        <v>16705</v>
      </c>
      <c r="E20" s="32">
        <f>SUM(E21:E29)</f>
        <v>15735</v>
      </c>
      <c r="F20" s="32">
        <f>SUM(F21:F29)</f>
        <v>17497</v>
      </c>
      <c r="G20" s="35">
        <f>SUM(G21:G29)</f>
        <v>469</v>
      </c>
      <c r="H20" s="34">
        <v>5.613676958407865E-3</v>
      </c>
    </row>
    <row r="21" spans="1:8" ht="15.6" x14ac:dyDescent="0.3">
      <c r="A21" s="14">
        <v>3000</v>
      </c>
      <c r="B21" s="27" t="s">
        <v>12</v>
      </c>
      <c r="C21" s="12">
        <v>7533</v>
      </c>
      <c r="D21" s="12">
        <v>7665</v>
      </c>
      <c r="E21" s="12">
        <v>7838</v>
      </c>
      <c r="F21" s="12">
        <v>7987</v>
      </c>
      <c r="G21" s="28">
        <f t="shared" ref="G21:G39" si="2">F21-E21</f>
        <v>149</v>
      </c>
      <c r="H21" s="29">
        <f t="shared" ref="H21:H52" si="3">F21/E21-1</f>
        <v>1.9009951518244472E-2</v>
      </c>
    </row>
    <row r="22" spans="1:8" ht="15.6" x14ac:dyDescent="0.3">
      <c r="A22" s="14">
        <v>3506</v>
      </c>
      <c r="B22" s="27" t="s">
        <v>13</v>
      </c>
      <c r="C22" s="12">
        <v>65</v>
      </c>
      <c r="D22" s="12">
        <v>65</v>
      </c>
      <c r="E22" s="12">
        <v>60</v>
      </c>
      <c r="F22" s="12">
        <v>58</v>
      </c>
      <c r="G22" s="28">
        <f t="shared" si="2"/>
        <v>-2</v>
      </c>
      <c r="H22" s="29">
        <f t="shared" si="3"/>
        <v>-3.3333333333333326E-2</v>
      </c>
    </row>
    <row r="23" spans="1:8" ht="15.6" x14ac:dyDescent="0.3">
      <c r="A23" s="14">
        <v>3511</v>
      </c>
      <c r="B23" s="27" t="s">
        <v>14</v>
      </c>
      <c r="C23" s="12">
        <v>625</v>
      </c>
      <c r="D23" s="12">
        <v>644</v>
      </c>
      <c r="E23" s="12">
        <v>687</v>
      </c>
      <c r="F23" s="12">
        <v>754</v>
      </c>
      <c r="G23" s="28">
        <f t="shared" si="2"/>
        <v>67</v>
      </c>
      <c r="H23" s="29">
        <f t="shared" si="3"/>
        <v>9.7525473071324642E-2</v>
      </c>
    </row>
    <row r="24" spans="1:8" ht="15.6" x14ac:dyDescent="0.3">
      <c r="A24" s="14">
        <v>3609</v>
      </c>
      <c r="B24" s="27" t="s">
        <v>15</v>
      </c>
      <c r="C24" s="12">
        <v>3855</v>
      </c>
      <c r="D24" s="12">
        <v>3765</v>
      </c>
      <c r="E24" s="12">
        <v>3875</v>
      </c>
      <c r="F24" s="12">
        <v>4072</v>
      </c>
      <c r="G24" s="28">
        <f t="shared" si="2"/>
        <v>197</v>
      </c>
      <c r="H24" s="29">
        <f t="shared" si="3"/>
        <v>5.0838709677419436E-2</v>
      </c>
    </row>
    <row r="25" spans="1:8" ht="15.6" x14ac:dyDescent="0.3">
      <c r="A25" s="14">
        <v>3709</v>
      </c>
      <c r="B25" s="27" t="s">
        <v>16</v>
      </c>
      <c r="C25" s="12">
        <v>877</v>
      </c>
      <c r="D25" s="12">
        <v>870</v>
      </c>
      <c r="E25" s="12">
        <v>839</v>
      </c>
      <c r="F25" s="12">
        <v>864</v>
      </c>
      <c r="G25" s="28">
        <f t="shared" si="2"/>
        <v>25</v>
      </c>
      <c r="H25" s="29">
        <f t="shared" si="3"/>
        <v>2.9797377830750982E-2</v>
      </c>
    </row>
    <row r="26" spans="1:8" ht="15.6" x14ac:dyDescent="0.3">
      <c r="A26" s="14">
        <v>3713</v>
      </c>
      <c r="B26" s="27" t="s">
        <v>17</v>
      </c>
      <c r="C26" s="12">
        <v>124</v>
      </c>
      <c r="D26" s="12">
        <v>120</v>
      </c>
      <c r="E26" s="12">
        <v>103</v>
      </c>
      <c r="F26" s="12">
        <v>113</v>
      </c>
      <c r="G26" s="28">
        <f t="shared" si="2"/>
        <v>10</v>
      </c>
      <c r="H26" s="29">
        <f t="shared" si="3"/>
        <v>9.7087378640776656E-2</v>
      </c>
    </row>
    <row r="27" spans="1:8" ht="15.6" x14ac:dyDescent="0.3">
      <c r="A27" s="14">
        <v>3714</v>
      </c>
      <c r="B27" s="27" t="s">
        <v>18</v>
      </c>
      <c r="C27" s="12">
        <v>1677</v>
      </c>
      <c r="D27" s="12">
        <v>1688</v>
      </c>
      <c r="E27" s="12">
        <v>1670</v>
      </c>
      <c r="F27" s="12">
        <v>1684</v>
      </c>
      <c r="G27" s="28">
        <f t="shared" si="2"/>
        <v>14</v>
      </c>
      <c r="H27" s="29">
        <f t="shared" si="3"/>
        <v>8.3832335329341312E-3</v>
      </c>
    </row>
    <row r="28" spans="1:8" ht="15.6" x14ac:dyDescent="0.3">
      <c r="A28" s="14">
        <v>3716</v>
      </c>
      <c r="B28" s="27" t="s">
        <v>79</v>
      </c>
      <c r="C28" s="12">
        <v>1276</v>
      </c>
      <c r="D28" s="12">
        <v>1262</v>
      </c>
      <c r="E28" s="12" t="s">
        <v>78</v>
      </c>
      <c r="F28" s="12">
        <v>1308</v>
      </c>
      <c r="G28" s="28">
        <f t="shared" si="2"/>
        <v>15</v>
      </c>
      <c r="H28" s="29">
        <f t="shared" si="3"/>
        <v>1.1600928074245953E-2</v>
      </c>
    </row>
    <row r="29" spans="1:8" ht="15.6" x14ac:dyDescent="0.3">
      <c r="A29" s="14">
        <v>3811</v>
      </c>
      <c r="B29" s="27" t="s">
        <v>19</v>
      </c>
      <c r="C29" s="12">
        <v>634</v>
      </c>
      <c r="D29" s="12">
        <v>626</v>
      </c>
      <c r="E29" s="12">
        <v>663</v>
      </c>
      <c r="F29" s="12">
        <v>657</v>
      </c>
      <c r="G29" s="28">
        <f t="shared" si="2"/>
        <v>-6</v>
      </c>
      <c r="H29" s="29">
        <f t="shared" si="3"/>
        <v>-9.0497737556560764E-3</v>
      </c>
    </row>
    <row r="30" spans="1:8" ht="21" customHeight="1" x14ac:dyDescent="0.3">
      <c r="A30" s="30" t="s">
        <v>20</v>
      </c>
      <c r="B30" s="36"/>
      <c r="C30" s="32">
        <v>7118</v>
      </c>
      <c r="D30" s="32">
        <v>7099</v>
      </c>
      <c r="E30" s="32">
        <f>E31+E32+E33+E34+E35+E36+E37+E38+E39</f>
        <v>7204</v>
      </c>
      <c r="F30" s="32">
        <f>F31+F32+F33+F34+F35+F36+F37+F38+F39</f>
        <v>7372</v>
      </c>
      <c r="G30" s="33">
        <f t="shared" si="2"/>
        <v>168</v>
      </c>
      <c r="H30" s="34">
        <f t="shared" si="3"/>
        <v>2.3320377568017747E-2</v>
      </c>
    </row>
    <row r="31" spans="1:8" ht="15.6" x14ac:dyDescent="0.3">
      <c r="A31" s="14">
        <v>4100</v>
      </c>
      <c r="B31" s="27" t="s">
        <v>21</v>
      </c>
      <c r="C31" s="12">
        <v>959</v>
      </c>
      <c r="D31" s="12">
        <v>952</v>
      </c>
      <c r="E31" s="12">
        <v>955</v>
      </c>
      <c r="F31" s="12">
        <v>989</v>
      </c>
      <c r="G31" s="28">
        <f t="shared" si="2"/>
        <v>34</v>
      </c>
      <c r="H31" s="29">
        <f t="shared" si="3"/>
        <v>3.5602094240837712E-2</v>
      </c>
    </row>
    <row r="32" spans="1:8" ht="15.6" x14ac:dyDescent="0.3">
      <c r="A32" s="14">
        <v>4200</v>
      </c>
      <c r="B32" s="27" t="s">
        <v>22</v>
      </c>
      <c r="C32" s="12">
        <v>3810</v>
      </c>
      <c r="D32" s="12">
        <v>3790</v>
      </c>
      <c r="E32" s="12">
        <v>3841</v>
      </c>
      <c r="F32" s="12">
        <v>3873</v>
      </c>
      <c r="G32" s="28">
        <f t="shared" si="2"/>
        <v>32</v>
      </c>
      <c r="H32" s="29">
        <f t="shared" si="3"/>
        <v>8.3311637594376542E-3</v>
      </c>
    </row>
    <row r="33" spans="1:8" ht="15.6" x14ac:dyDescent="0.3">
      <c r="A33" s="14">
        <v>4502</v>
      </c>
      <c r="B33" s="27" t="s">
        <v>23</v>
      </c>
      <c r="C33" s="12">
        <v>262</v>
      </c>
      <c r="D33" s="12">
        <v>236</v>
      </c>
      <c r="E33" s="12">
        <v>234</v>
      </c>
      <c r="F33" s="12">
        <v>242</v>
      </c>
      <c r="G33" s="28">
        <f t="shared" si="2"/>
        <v>8</v>
      </c>
      <c r="H33" s="29">
        <f t="shared" si="3"/>
        <v>3.4188034188034289E-2</v>
      </c>
    </row>
    <row r="34" spans="1:8" ht="15.6" x14ac:dyDescent="0.3">
      <c r="A34" s="14">
        <v>4604</v>
      </c>
      <c r="B34" s="27" t="s">
        <v>24</v>
      </c>
      <c r="C34" s="12">
        <v>252</v>
      </c>
      <c r="D34" s="12">
        <v>269</v>
      </c>
      <c r="E34" s="12">
        <v>255</v>
      </c>
      <c r="F34" s="12">
        <v>268</v>
      </c>
      <c r="G34" s="28">
        <f t="shared" si="2"/>
        <v>13</v>
      </c>
      <c r="H34" s="29">
        <f t="shared" si="3"/>
        <v>5.0980392156862786E-2</v>
      </c>
    </row>
    <row r="35" spans="1:8" ht="15.6" x14ac:dyDescent="0.3">
      <c r="A35" s="14">
        <v>4607</v>
      </c>
      <c r="B35" s="27" t="s">
        <v>25</v>
      </c>
      <c r="C35" s="12">
        <v>1020</v>
      </c>
      <c r="D35" s="12">
        <v>1065</v>
      </c>
      <c r="E35" s="12">
        <v>1131</v>
      </c>
      <c r="F35" s="12">
        <v>1173</v>
      </c>
      <c r="G35" s="28">
        <f t="shared" si="2"/>
        <v>42</v>
      </c>
      <c r="H35" s="29">
        <f t="shared" si="3"/>
        <v>3.7135278514588865E-2</v>
      </c>
    </row>
    <row r="36" spans="1:8" ht="15.6" x14ac:dyDescent="0.3">
      <c r="A36" s="14">
        <v>4803</v>
      </c>
      <c r="B36" s="27" t="s">
        <v>26</v>
      </c>
      <c r="C36" s="12">
        <v>209</v>
      </c>
      <c r="D36" s="12">
        <v>202</v>
      </c>
      <c r="E36" s="12">
        <v>213</v>
      </c>
      <c r="F36" s="12">
        <v>234</v>
      </c>
      <c r="G36" s="28">
        <f t="shared" si="2"/>
        <v>21</v>
      </c>
      <c r="H36" s="29">
        <f t="shared" si="3"/>
        <v>9.8591549295774739E-2</v>
      </c>
    </row>
    <row r="37" spans="1:8" ht="15.6" x14ac:dyDescent="0.3">
      <c r="A37" s="14">
        <v>4901</v>
      </c>
      <c r="B37" s="27" t="s">
        <v>27</v>
      </c>
      <c r="C37" s="12">
        <v>43</v>
      </c>
      <c r="D37" s="12">
        <v>40</v>
      </c>
      <c r="E37" s="12">
        <v>41</v>
      </c>
      <c r="F37" s="12">
        <v>50</v>
      </c>
      <c r="G37" s="28">
        <f t="shared" si="2"/>
        <v>9</v>
      </c>
      <c r="H37" s="29">
        <f t="shared" si="3"/>
        <v>0.21951219512195119</v>
      </c>
    </row>
    <row r="38" spans="1:8" ht="15.6" x14ac:dyDescent="0.3">
      <c r="A38" s="14">
        <v>4902</v>
      </c>
      <c r="B38" s="27" t="s">
        <v>28</v>
      </c>
      <c r="C38" s="12">
        <v>109</v>
      </c>
      <c r="D38" s="12">
        <v>110</v>
      </c>
      <c r="E38" s="12">
        <v>108</v>
      </c>
      <c r="F38" s="12">
        <v>115</v>
      </c>
      <c r="G38" s="28">
        <f t="shared" si="2"/>
        <v>7</v>
      </c>
      <c r="H38" s="29">
        <f t="shared" si="3"/>
        <v>6.4814814814814881E-2</v>
      </c>
    </row>
    <row r="39" spans="1:8" ht="15.6" x14ac:dyDescent="0.3">
      <c r="A39" s="14">
        <v>4911</v>
      </c>
      <c r="B39" s="27" t="s">
        <v>29</v>
      </c>
      <c r="C39" s="12">
        <v>454</v>
      </c>
      <c r="D39" s="12">
        <v>435</v>
      </c>
      <c r="E39" s="12">
        <v>426</v>
      </c>
      <c r="F39" s="12">
        <v>428</v>
      </c>
      <c r="G39" s="28">
        <f t="shared" si="2"/>
        <v>2</v>
      </c>
      <c r="H39" s="29">
        <f t="shared" si="3"/>
        <v>4.6948356807512415E-3</v>
      </c>
    </row>
    <row r="40" spans="1:8" ht="21.75" customHeight="1" x14ac:dyDescent="0.3">
      <c r="A40" s="30" t="s">
        <v>30</v>
      </c>
      <c r="B40" s="36"/>
      <c r="C40" s="32">
        <f>C41+C44+C42+C43+C45</f>
        <v>7327</v>
      </c>
      <c r="D40" s="32">
        <f>D41+D44+D42+D43+D45</f>
        <v>7412</v>
      </c>
      <c r="E40" s="32">
        <f>E41+E44+E42+E43+E45</f>
        <v>7424</v>
      </c>
      <c r="F40" s="32">
        <f>F41+F44+F42+F43+F45</f>
        <v>7452</v>
      </c>
      <c r="G40" s="33">
        <f>G41+G44+G42+G43+G45</f>
        <v>28</v>
      </c>
      <c r="H40" s="34">
        <f t="shared" si="3"/>
        <v>3.7715517241379004E-3</v>
      </c>
    </row>
    <row r="41" spans="1:8" ht="15.6" x14ac:dyDescent="0.3">
      <c r="A41" s="14">
        <v>5508</v>
      </c>
      <c r="B41" s="27" t="s">
        <v>31</v>
      </c>
      <c r="C41" s="12">
        <v>1210</v>
      </c>
      <c r="D41" s="12">
        <v>1219</v>
      </c>
      <c r="E41" s="12">
        <v>1230</v>
      </c>
      <c r="F41" s="12">
        <v>1259</v>
      </c>
      <c r="G41" s="28">
        <f>F41-E41</f>
        <v>29</v>
      </c>
      <c r="H41" s="29">
        <f t="shared" si="3"/>
        <v>2.3577235772357819E-2</v>
      </c>
    </row>
    <row r="42" spans="1:8" ht="15.6" x14ac:dyDescent="0.3">
      <c r="A42" s="14">
        <v>5609</v>
      </c>
      <c r="B42" s="27" t="s">
        <v>32</v>
      </c>
      <c r="C42" s="12">
        <v>473</v>
      </c>
      <c r="D42" s="12">
        <v>475</v>
      </c>
      <c r="E42" s="12">
        <v>484</v>
      </c>
      <c r="F42" s="12">
        <v>483</v>
      </c>
      <c r="G42" s="28">
        <f>F42-E42</f>
        <v>-1</v>
      </c>
      <c r="H42" s="29">
        <f t="shared" si="3"/>
        <v>-2.0661157024793875E-3</v>
      </c>
    </row>
    <row r="43" spans="1:8" ht="15.6" x14ac:dyDescent="0.3">
      <c r="A43" s="14">
        <v>5611</v>
      </c>
      <c r="B43" s="27" t="s">
        <v>33</v>
      </c>
      <c r="C43" s="12">
        <v>90</v>
      </c>
      <c r="D43" s="12">
        <v>92</v>
      </c>
      <c r="E43" s="12">
        <v>90</v>
      </c>
      <c r="F43" s="12">
        <v>89</v>
      </c>
      <c r="G43" s="28">
        <f>F43-E43</f>
        <v>-1</v>
      </c>
      <c r="H43" s="29">
        <f t="shared" si="3"/>
        <v>-1.1111111111111072E-2</v>
      </c>
    </row>
    <row r="44" spans="1:8" ht="15.6" x14ac:dyDescent="0.3">
      <c r="A44" s="14">
        <v>5613</v>
      </c>
      <c r="B44" s="27" t="s">
        <v>80</v>
      </c>
      <c r="C44" s="12">
        <v>1312</v>
      </c>
      <c r="D44" s="12">
        <v>1326</v>
      </c>
      <c r="E44" s="12">
        <v>1314</v>
      </c>
      <c r="F44" s="12">
        <v>1297</v>
      </c>
      <c r="G44" s="28">
        <f>F44-E44</f>
        <v>-17</v>
      </c>
      <c r="H44" s="29">
        <f t="shared" si="3"/>
        <v>-1.2937595129375978E-2</v>
      </c>
    </row>
    <row r="45" spans="1:8" ht="15.6" x14ac:dyDescent="0.3">
      <c r="A45" s="14">
        <v>5716</v>
      </c>
      <c r="B45" s="27" t="s">
        <v>81</v>
      </c>
      <c r="C45" s="12">
        <v>4242</v>
      </c>
      <c r="D45" s="12">
        <v>4300</v>
      </c>
      <c r="E45" s="12">
        <v>4306</v>
      </c>
      <c r="F45" s="12">
        <v>4324</v>
      </c>
      <c r="G45" s="28">
        <f>F45-E45</f>
        <v>18</v>
      </c>
      <c r="H45" s="29">
        <f t="shared" si="3"/>
        <v>4.1802136553645841E-3</v>
      </c>
    </row>
    <row r="46" spans="1:8" ht="24" customHeight="1" x14ac:dyDescent="0.3">
      <c r="A46" s="30" t="s">
        <v>34</v>
      </c>
      <c r="B46" s="36"/>
      <c r="C46" s="32">
        <v>30596</v>
      </c>
      <c r="D46" s="32">
        <v>30632</v>
      </c>
      <c r="E46" s="32">
        <f>E47+E48+E49+E50+E51+E52+E53+E54+E55+E56+E57</f>
        <v>31118</v>
      </c>
      <c r="F46" s="32">
        <f>F47+F48+F49+F50+F51+F52+F53+F54+F55+F56+F57</f>
        <v>31793</v>
      </c>
      <c r="G46" s="35">
        <f>G47+G48+G49+G50+G51+G52+G53+G54+G55+G56+G57</f>
        <v>675</v>
      </c>
      <c r="H46" s="37">
        <f t="shared" si="3"/>
        <v>2.1691625425798611E-2</v>
      </c>
    </row>
    <row r="47" spans="1:8" ht="15.6" x14ac:dyDescent="0.3">
      <c r="A47" s="14">
        <v>6000</v>
      </c>
      <c r="B47" s="27" t="s">
        <v>69</v>
      </c>
      <c r="C47" s="12">
        <v>19024</v>
      </c>
      <c r="D47" s="12">
        <v>19217</v>
      </c>
      <c r="E47" s="12">
        <v>19583</v>
      </c>
      <c r="F47" s="12">
        <v>19883</v>
      </c>
      <c r="G47" s="28">
        <f t="shared" ref="G47:G78" si="4">F47-E47</f>
        <v>300</v>
      </c>
      <c r="H47" s="29">
        <f t="shared" si="3"/>
        <v>1.5319409692079899E-2</v>
      </c>
    </row>
    <row r="48" spans="1:8" ht="15.6" x14ac:dyDescent="0.3">
      <c r="A48" s="14">
        <v>6100</v>
      </c>
      <c r="B48" s="27" t="s">
        <v>35</v>
      </c>
      <c r="C48" s="12">
        <v>3111</v>
      </c>
      <c r="D48" s="12">
        <v>3034</v>
      </c>
      <c r="E48" s="12">
        <v>3038</v>
      </c>
      <c r="F48" s="12">
        <v>3161</v>
      </c>
      <c r="G48" s="28">
        <f t="shared" si="4"/>
        <v>123</v>
      </c>
      <c r="H48" s="29">
        <f t="shared" si="3"/>
        <v>4.0487162606978266E-2</v>
      </c>
    </row>
    <row r="49" spans="1:8" ht="15.6" x14ac:dyDescent="0.3">
      <c r="A49" s="14">
        <v>6250</v>
      </c>
      <c r="B49" s="27" t="s">
        <v>36</v>
      </c>
      <c r="C49" s="12">
        <v>2007</v>
      </c>
      <c r="D49" s="12">
        <v>1987</v>
      </c>
      <c r="E49" s="12">
        <v>1971</v>
      </c>
      <c r="F49" s="12">
        <v>1979</v>
      </c>
      <c r="G49" s="28">
        <f t="shared" si="4"/>
        <v>8</v>
      </c>
      <c r="H49" s="29">
        <f t="shared" si="3"/>
        <v>4.0588533739218668E-3</v>
      </c>
    </row>
    <row r="50" spans="1:8" ht="15.6" x14ac:dyDescent="0.3">
      <c r="A50" s="14">
        <v>6400</v>
      </c>
      <c r="B50" s="27" t="s">
        <v>37</v>
      </c>
      <c r="C50" s="12">
        <v>1902</v>
      </c>
      <c r="D50" s="12">
        <v>1861</v>
      </c>
      <c r="E50" s="12">
        <v>1862</v>
      </c>
      <c r="F50" s="12">
        <v>1906</v>
      </c>
      <c r="G50" s="28">
        <f t="shared" si="4"/>
        <v>44</v>
      </c>
      <c r="H50" s="29">
        <f t="shared" si="3"/>
        <v>2.3630504833512367E-2</v>
      </c>
    </row>
    <row r="51" spans="1:8" ht="15.6" x14ac:dyDescent="0.3">
      <c r="A51" s="14">
        <v>6513</v>
      </c>
      <c r="B51" s="27" t="s">
        <v>38</v>
      </c>
      <c r="C51" s="12">
        <v>1079</v>
      </c>
      <c r="D51" s="12">
        <v>1095</v>
      </c>
      <c r="E51" s="12">
        <v>1120</v>
      </c>
      <c r="F51" s="12">
        <v>1161</v>
      </c>
      <c r="G51" s="28">
        <f t="shared" si="4"/>
        <v>41</v>
      </c>
      <c r="H51" s="29">
        <f t="shared" si="3"/>
        <v>3.6607142857142838E-2</v>
      </c>
    </row>
    <row r="52" spans="1:8" ht="15.6" x14ac:dyDescent="0.3">
      <c r="A52" s="14">
        <v>6515</v>
      </c>
      <c r="B52" s="27" t="s">
        <v>39</v>
      </c>
      <c r="C52" s="12">
        <v>621</v>
      </c>
      <c r="D52" s="12">
        <v>648</v>
      </c>
      <c r="E52" s="12">
        <v>704</v>
      </c>
      <c r="F52" s="12">
        <v>770</v>
      </c>
      <c r="G52" s="28">
        <f t="shared" si="4"/>
        <v>66</v>
      </c>
      <c r="H52" s="29">
        <f t="shared" si="3"/>
        <v>9.375E-2</v>
      </c>
    </row>
    <row r="53" spans="1:8" ht="15.6" x14ac:dyDescent="0.3">
      <c r="A53" s="14">
        <v>6601</v>
      </c>
      <c r="B53" s="27" t="s">
        <v>40</v>
      </c>
      <c r="C53" s="12">
        <v>482</v>
      </c>
      <c r="D53" s="12">
        <v>436</v>
      </c>
      <c r="E53" s="12">
        <v>457</v>
      </c>
      <c r="F53" s="12">
        <v>484</v>
      </c>
      <c r="G53" s="28">
        <f t="shared" si="4"/>
        <v>27</v>
      </c>
      <c r="H53" s="29">
        <f t="shared" ref="H53:H78" si="5">F53/E53-1</f>
        <v>5.908096280087527E-2</v>
      </c>
    </row>
    <row r="54" spans="1:8" ht="15.6" x14ac:dyDescent="0.3">
      <c r="A54" s="14">
        <v>6602</v>
      </c>
      <c r="B54" s="27" t="s">
        <v>41</v>
      </c>
      <c r="C54" s="12">
        <v>370</v>
      </c>
      <c r="D54" s="12">
        <v>371</v>
      </c>
      <c r="E54" s="12">
        <v>369</v>
      </c>
      <c r="F54" s="12">
        <v>381</v>
      </c>
      <c r="G54" s="28">
        <f t="shared" si="4"/>
        <v>12</v>
      </c>
      <c r="H54" s="29">
        <f t="shared" si="5"/>
        <v>3.2520325203251987E-2</v>
      </c>
    </row>
    <row r="55" spans="1:8" ht="15.6" x14ac:dyDescent="0.3">
      <c r="A55" s="14">
        <v>6611</v>
      </c>
      <c r="B55" s="27" t="s">
        <v>42</v>
      </c>
      <c r="C55" s="12">
        <v>54</v>
      </c>
      <c r="D55" s="12">
        <v>56</v>
      </c>
      <c r="E55" s="12">
        <v>61</v>
      </c>
      <c r="F55" s="12">
        <v>61</v>
      </c>
      <c r="G55" s="28">
        <f t="shared" si="4"/>
        <v>0</v>
      </c>
      <c r="H55" s="29">
        <f t="shared" si="5"/>
        <v>0</v>
      </c>
    </row>
    <row r="56" spans="1:8" ht="15.6" x14ac:dyDescent="0.3">
      <c r="A56" s="14">
        <v>6613</v>
      </c>
      <c r="B56" s="27" t="s">
        <v>83</v>
      </c>
      <c r="C56" s="12">
        <v>1371</v>
      </c>
      <c r="D56" s="12">
        <v>1329</v>
      </c>
      <c r="E56" s="12">
        <v>1349</v>
      </c>
      <c r="F56" s="12">
        <v>1407</v>
      </c>
      <c r="G56" s="28">
        <f t="shared" si="4"/>
        <v>58</v>
      </c>
      <c r="H56" s="29">
        <f t="shared" si="5"/>
        <v>4.2994810971089592E-2</v>
      </c>
    </row>
    <row r="57" spans="1:8" ht="15.6" x14ac:dyDescent="0.3">
      <c r="A57" s="14">
        <v>6710</v>
      </c>
      <c r="B57" s="27" t="s">
        <v>82</v>
      </c>
      <c r="C57" s="12">
        <v>575</v>
      </c>
      <c r="D57" s="12">
        <v>598</v>
      </c>
      <c r="E57" s="12">
        <v>604</v>
      </c>
      <c r="F57" s="12">
        <v>600</v>
      </c>
      <c r="G57" s="28">
        <f t="shared" si="4"/>
        <v>-4</v>
      </c>
      <c r="H57" s="29">
        <f t="shared" si="5"/>
        <v>-6.6225165562914245E-3</v>
      </c>
    </row>
    <row r="58" spans="1:8" ht="19.5" customHeight="1" x14ac:dyDescent="0.3">
      <c r="A58" s="30" t="s">
        <v>43</v>
      </c>
      <c r="B58" s="36"/>
      <c r="C58" s="32">
        <v>10740</v>
      </c>
      <c r="D58" s="32">
        <v>10849</v>
      </c>
      <c r="E58" s="32">
        <f>E59+E60+E61+E62</f>
        <v>11014</v>
      </c>
      <c r="F58" s="32">
        <f>F59+F60+F61+F62</f>
        <v>11229</v>
      </c>
      <c r="G58" s="33">
        <f t="shared" si="4"/>
        <v>215</v>
      </c>
      <c r="H58" s="34">
        <f t="shared" si="5"/>
        <v>1.9520610132558458E-2</v>
      </c>
    </row>
    <row r="59" spans="1:8" ht="15.6" x14ac:dyDescent="0.3">
      <c r="A59" s="14">
        <v>7300</v>
      </c>
      <c r="B59" s="27" t="s">
        <v>44</v>
      </c>
      <c r="C59" s="12">
        <v>5073</v>
      </c>
      <c r="D59" s="12">
        <v>5088</v>
      </c>
      <c r="E59" s="12">
        <v>5187</v>
      </c>
      <c r="F59" s="12">
        <v>5258</v>
      </c>
      <c r="G59" s="28">
        <f t="shared" si="4"/>
        <v>71</v>
      </c>
      <c r="H59" s="29">
        <f t="shared" si="5"/>
        <v>1.3688066319645253E-2</v>
      </c>
    </row>
    <row r="60" spans="1:8" ht="15.6" x14ac:dyDescent="0.3">
      <c r="A60" s="14">
        <v>7400</v>
      </c>
      <c r="B60" s="27" t="s">
        <v>71</v>
      </c>
      <c r="C60" s="12">
        <v>4925</v>
      </c>
      <c r="D60" s="12">
        <v>5005</v>
      </c>
      <c r="E60" s="12">
        <v>5059</v>
      </c>
      <c r="F60" s="12">
        <v>5215</v>
      </c>
      <c r="G60" s="28">
        <f t="shared" si="4"/>
        <v>156</v>
      </c>
      <c r="H60" s="29">
        <f t="shared" si="5"/>
        <v>3.0836133623245665E-2</v>
      </c>
    </row>
    <row r="61" spans="1:8" ht="15.6" x14ac:dyDescent="0.3">
      <c r="A61" s="14">
        <v>7502</v>
      </c>
      <c r="B61" s="27" t="s">
        <v>45</v>
      </c>
      <c r="C61" s="12">
        <v>656</v>
      </c>
      <c r="D61" s="12">
        <v>658</v>
      </c>
      <c r="E61" s="12">
        <v>668</v>
      </c>
      <c r="F61" s="12">
        <v>660</v>
      </c>
      <c r="G61" s="28">
        <f t="shared" si="4"/>
        <v>-8</v>
      </c>
      <c r="H61" s="29">
        <f t="shared" si="5"/>
        <v>-1.19760479041916E-2</v>
      </c>
    </row>
    <row r="62" spans="1:8" ht="15.6" x14ac:dyDescent="0.3">
      <c r="A62" s="14">
        <v>7505</v>
      </c>
      <c r="B62" s="27" t="s">
        <v>46</v>
      </c>
      <c r="C62" s="12">
        <v>86</v>
      </c>
      <c r="D62" s="12">
        <v>98</v>
      </c>
      <c r="E62" s="12">
        <v>100</v>
      </c>
      <c r="F62" s="12">
        <v>96</v>
      </c>
      <c r="G62" s="28">
        <f t="shared" si="4"/>
        <v>-4</v>
      </c>
      <c r="H62" s="29">
        <f t="shared" si="5"/>
        <v>-4.0000000000000036E-2</v>
      </c>
    </row>
    <row r="63" spans="1:8" ht="20.25" customHeight="1" x14ac:dyDescent="0.3">
      <c r="A63" s="30" t="s">
        <v>48</v>
      </c>
      <c r="B63" s="31"/>
      <c r="C63" s="32">
        <v>30829</v>
      </c>
      <c r="D63" s="32">
        <v>31358</v>
      </c>
      <c r="E63" s="32">
        <f>E64+E65+E66+E67+E68+E69+E70+E71+E72+E73+E74+E75+E76+E77+E78</f>
        <v>32380</v>
      </c>
      <c r="F63" s="32">
        <f>F64+F65+F66+F67+F68+F69+F70+F71+F72+F73+F74+F75+F76+F77+F78</f>
        <v>33786</v>
      </c>
      <c r="G63" s="35">
        <f t="shared" si="4"/>
        <v>1406</v>
      </c>
      <c r="H63" s="34">
        <f t="shared" si="5"/>
        <v>4.3421865348980848E-2</v>
      </c>
    </row>
    <row r="64" spans="1:8" ht="15.6" x14ac:dyDescent="0.3">
      <c r="A64" s="14">
        <v>8000</v>
      </c>
      <c r="B64" s="27" t="s">
        <v>49</v>
      </c>
      <c r="C64" s="12">
        <v>4358</v>
      </c>
      <c r="D64" s="12">
        <v>4330</v>
      </c>
      <c r="E64" s="12">
        <v>4416</v>
      </c>
      <c r="F64" s="12">
        <v>4528</v>
      </c>
      <c r="G64" s="28">
        <f t="shared" si="4"/>
        <v>112</v>
      </c>
      <c r="H64" s="29">
        <f t="shared" si="5"/>
        <v>2.5362318840579601E-2</v>
      </c>
    </row>
    <row r="65" spans="1:8" ht="15.6" x14ac:dyDescent="0.3">
      <c r="A65" s="14">
        <v>8200</v>
      </c>
      <c r="B65" s="27" t="s">
        <v>50</v>
      </c>
      <c r="C65" s="12">
        <v>10055</v>
      </c>
      <c r="D65" s="12">
        <v>10425</v>
      </c>
      <c r="E65" s="12">
        <v>10794</v>
      </c>
      <c r="F65" s="12">
        <v>11203</v>
      </c>
      <c r="G65" s="28">
        <f t="shared" si="4"/>
        <v>409</v>
      </c>
      <c r="H65" s="29">
        <f t="shared" si="5"/>
        <v>3.7891421159903738E-2</v>
      </c>
    </row>
    <row r="66" spans="1:8" ht="15.6" x14ac:dyDescent="0.3">
      <c r="A66" s="14">
        <v>8401</v>
      </c>
      <c r="B66" s="27" t="s">
        <v>47</v>
      </c>
      <c r="C66" s="12">
        <v>2435</v>
      </c>
      <c r="D66" s="12">
        <v>2396</v>
      </c>
      <c r="E66" s="12">
        <v>2450</v>
      </c>
      <c r="F66" s="12">
        <v>2552</v>
      </c>
      <c r="G66" s="28">
        <f t="shared" si="4"/>
        <v>102</v>
      </c>
      <c r="H66" s="29">
        <f t="shared" si="5"/>
        <v>4.1632653061224545E-2</v>
      </c>
    </row>
    <row r="67" spans="1:8" ht="15.6" x14ac:dyDescent="0.3">
      <c r="A67" s="14">
        <v>8508</v>
      </c>
      <c r="B67" s="27" t="s">
        <v>51</v>
      </c>
      <c r="C67" s="12">
        <v>717</v>
      </c>
      <c r="D67" s="12">
        <v>764</v>
      </c>
      <c r="E67" s="12">
        <v>808</v>
      </c>
      <c r="F67" s="12">
        <v>881</v>
      </c>
      <c r="G67" s="28">
        <f t="shared" si="4"/>
        <v>73</v>
      </c>
      <c r="H67" s="29">
        <f t="shared" si="5"/>
        <v>9.0346534653465316E-2</v>
      </c>
    </row>
    <row r="68" spans="1:8" ht="15.6" x14ac:dyDescent="0.3">
      <c r="A68" s="14">
        <v>8509</v>
      </c>
      <c r="B68" s="27" t="s">
        <v>52</v>
      </c>
      <c r="C68" s="12">
        <v>626</v>
      </c>
      <c r="D68" s="12">
        <v>629</v>
      </c>
      <c r="E68" s="12">
        <v>647</v>
      </c>
      <c r="F68" s="12">
        <v>681</v>
      </c>
      <c r="G68" s="28">
        <f t="shared" si="4"/>
        <v>34</v>
      </c>
      <c r="H68" s="29">
        <f t="shared" si="5"/>
        <v>5.255023183925811E-2</v>
      </c>
    </row>
    <row r="69" spans="1:8" ht="15.6" x14ac:dyDescent="0.3">
      <c r="A69" s="14">
        <v>8610</v>
      </c>
      <c r="B69" s="27" t="s">
        <v>53</v>
      </c>
      <c r="C69" s="12">
        <v>251</v>
      </c>
      <c r="D69" s="12">
        <v>274</v>
      </c>
      <c r="E69" s="12">
        <v>261</v>
      </c>
      <c r="F69" s="12">
        <v>293</v>
      </c>
      <c r="G69" s="28">
        <f t="shared" si="4"/>
        <v>32</v>
      </c>
      <c r="H69" s="29">
        <f t="shared" si="5"/>
        <v>0.12260536398467425</v>
      </c>
    </row>
    <row r="70" spans="1:8" ht="15.6" x14ac:dyDescent="0.3">
      <c r="A70" s="14">
        <v>8613</v>
      </c>
      <c r="B70" s="27" t="s">
        <v>54</v>
      </c>
      <c r="C70" s="12">
        <v>1960</v>
      </c>
      <c r="D70" s="12">
        <v>1938</v>
      </c>
      <c r="E70" s="12">
        <v>1977</v>
      </c>
      <c r="F70" s="12">
        <v>2038</v>
      </c>
      <c r="G70" s="28">
        <f t="shared" si="4"/>
        <v>61</v>
      </c>
      <c r="H70" s="29">
        <f t="shared" si="5"/>
        <v>3.0854830551340306E-2</v>
      </c>
    </row>
    <row r="71" spans="1:8" ht="15.6" x14ac:dyDescent="0.3">
      <c r="A71" s="14">
        <v>8614</v>
      </c>
      <c r="B71" s="27" t="s">
        <v>55</v>
      </c>
      <c r="C71" s="12">
        <v>1684</v>
      </c>
      <c r="D71" s="12">
        <v>1744</v>
      </c>
      <c r="E71" s="12">
        <v>1806</v>
      </c>
      <c r="F71" s="12">
        <v>1868</v>
      </c>
      <c r="G71" s="28">
        <f t="shared" si="4"/>
        <v>62</v>
      </c>
      <c r="H71" s="29">
        <f t="shared" si="5"/>
        <v>3.4330011074197087E-2</v>
      </c>
    </row>
    <row r="72" spans="1:8" ht="15.6" x14ac:dyDescent="0.3">
      <c r="A72" s="14">
        <v>8710</v>
      </c>
      <c r="B72" s="27" t="s">
        <v>56</v>
      </c>
      <c r="C72" s="12">
        <v>817</v>
      </c>
      <c r="D72" s="12">
        <v>823</v>
      </c>
      <c r="E72" s="12">
        <v>828</v>
      </c>
      <c r="F72" s="12">
        <v>882</v>
      </c>
      <c r="G72" s="28">
        <f t="shared" si="4"/>
        <v>54</v>
      </c>
      <c r="H72" s="29">
        <f t="shared" si="5"/>
        <v>6.5217391304347894E-2</v>
      </c>
    </row>
    <row r="73" spans="1:8" ht="15.6" x14ac:dyDescent="0.3">
      <c r="A73" s="14">
        <v>8716</v>
      </c>
      <c r="B73" s="27" t="s">
        <v>57</v>
      </c>
      <c r="C73" s="12">
        <v>2697</v>
      </c>
      <c r="D73" s="12">
        <v>2771</v>
      </c>
      <c r="E73" s="12">
        <v>2980</v>
      </c>
      <c r="F73" s="12">
        <v>3188</v>
      </c>
      <c r="G73" s="28">
        <f t="shared" si="4"/>
        <v>208</v>
      </c>
      <c r="H73" s="29">
        <f t="shared" si="5"/>
        <v>6.9798657718120882E-2</v>
      </c>
    </row>
    <row r="74" spans="1:8" ht="15.6" x14ac:dyDescent="0.3">
      <c r="A74" s="14">
        <v>8717</v>
      </c>
      <c r="B74" s="27" t="s">
        <v>58</v>
      </c>
      <c r="C74" s="12">
        <v>2273</v>
      </c>
      <c r="D74" s="12">
        <v>2323</v>
      </c>
      <c r="E74" s="12">
        <v>2465</v>
      </c>
      <c r="F74" s="12">
        <v>2575</v>
      </c>
      <c r="G74" s="28">
        <f t="shared" si="4"/>
        <v>110</v>
      </c>
      <c r="H74" s="29">
        <f t="shared" si="5"/>
        <v>4.4624746450304231E-2</v>
      </c>
    </row>
    <row r="75" spans="1:8" ht="15.6" x14ac:dyDescent="0.3">
      <c r="A75" s="14">
        <v>8719</v>
      </c>
      <c r="B75" s="27" t="s">
        <v>59</v>
      </c>
      <c r="C75" s="12">
        <v>494</v>
      </c>
      <c r="D75" s="12">
        <v>497</v>
      </c>
      <c r="E75" s="12">
        <v>530</v>
      </c>
      <c r="F75" s="12">
        <v>533</v>
      </c>
      <c r="G75" s="28">
        <f t="shared" si="4"/>
        <v>3</v>
      </c>
      <c r="H75" s="29">
        <f t="shared" si="5"/>
        <v>5.6603773584906758E-3</v>
      </c>
    </row>
    <row r="76" spans="1:8" ht="15.6" x14ac:dyDescent="0.3">
      <c r="A76" s="14">
        <v>8720</v>
      </c>
      <c r="B76" s="27" t="s">
        <v>60</v>
      </c>
      <c r="C76" s="12">
        <v>611</v>
      </c>
      <c r="D76" s="12">
        <v>587</v>
      </c>
      <c r="E76" s="12">
        <v>565</v>
      </c>
      <c r="F76" s="12">
        <v>577</v>
      </c>
      <c r="G76" s="28">
        <f t="shared" si="4"/>
        <v>12</v>
      </c>
      <c r="H76" s="29">
        <f t="shared" si="5"/>
        <v>2.1238938053097289E-2</v>
      </c>
    </row>
    <row r="77" spans="1:8" ht="15.6" x14ac:dyDescent="0.3">
      <c r="A77" s="14">
        <v>8721</v>
      </c>
      <c r="B77" s="27" t="s">
        <v>61</v>
      </c>
      <c r="C77" s="12">
        <v>1162</v>
      </c>
      <c r="D77" s="12">
        <v>1160</v>
      </c>
      <c r="E77" s="12">
        <v>1156</v>
      </c>
      <c r="F77" s="12">
        <v>1277</v>
      </c>
      <c r="G77" s="28">
        <f t="shared" si="4"/>
        <v>121</v>
      </c>
      <c r="H77" s="29">
        <f t="shared" si="5"/>
        <v>0.1046712802768166</v>
      </c>
    </row>
    <row r="78" spans="1:8" ht="15.6" x14ac:dyDescent="0.3">
      <c r="A78" s="14">
        <v>8722</v>
      </c>
      <c r="B78" s="27" t="s">
        <v>62</v>
      </c>
      <c r="C78" s="12">
        <v>689</v>
      </c>
      <c r="D78" s="12">
        <v>697</v>
      </c>
      <c r="E78" s="12">
        <v>697</v>
      </c>
      <c r="F78" s="12">
        <v>710</v>
      </c>
      <c r="G78" s="28">
        <f t="shared" si="4"/>
        <v>13</v>
      </c>
      <c r="H78" s="29">
        <f t="shared" si="5"/>
        <v>1.865136298421799E-2</v>
      </c>
    </row>
    <row r="79" spans="1:8" x14ac:dyDescent="0.25">
      <c r="A79" s="14"/>
      <c r="B79" s="27"/>
      <c r="E79" s="12"/>
      <c r="F79" s="12"/>
      <c r="G79" s="43"/>
      <c r="H79" s="44"/>
    </row>
    <row r="80" spans="1:8" ht="15.6" x14ac:dyDescent="0.3">
      <c r="A80" s="38" t="s">
        <v>63</v>
      </c>
      <c r="B80" s="39"/>
      <c r="C80" s="40">
        <f>C63+C58+C46+C40+C30+C20+C15+C7</f>
        <v>364128</v>
      </c>
      <c r="D80" s="40">
        <f>D63+D58+D46+D40+D30+D20+D15+D7</f>
        <v>368609</v>
      </c>
      <c r="E80" s="40">
        <f>E63+E58+E46+E40+E30+E20+E15+E7</f>
        <v>374737</v>
      </c>
      <c r="F80" s="40">
        <f>F63+F58+F46+F40+F30+F20+F15+F7</f>
        <v>387349</v>
      </c>
      <c r="G80" s="41">
        <f>G63+G58+G46+G40+G30+G20+G15+G7</f>
        <v>11319</v>
      </c>
      <c r="H80" s="42">
        <f>F80/E80-1</f>
        <v>3.3655603796796107E-2</v>
      </c>
    </row>
    <row r="81" spans="1:8" ht="1.5" customHeight="1" x14ac:dyDescent="0.25">
      <c r="A81" s="4"/>
      <c r="B81" s="6"/>
      <c r="C81" s="2"/>
      <c r="D81" s="2"/>
      <c r="E81" s="3"/>
      <c r="F81" s="3"/>
      <c r="G81" s="4"/>
      <c r="H81" s="3"/>
    </row>
    <row r="82" spans="1:8" ht="18" customHeight="1" x14ac:dyDescent="0.25">
      <c r="A82" s="27" t="s">
        <v>77</v>
      </c>
      <c r="B82" s="27"/>
    </row>
    <row r="83" spans="1:8" x14ac:dyDescent="0.25">
      <c r="A83" s="14"/>
      <c r="B83" s="27"/>
    </row>
    <row r="84" spans="1:8" x14ac:dyDescent="0.25">
      <c r="A84" s="14"/>
      <c r="B84" s="27"/>
    </row>
    <row r="85" spans="1:8" x14ac:dyDescent="0.25">
      <c r="A85" s="14"/>
      <c r="B85" s="27"/>
    </row>
    <row r="86" spans="1:8" x14ac:dyDescent="0.25">
      <c r="A86" s="14"/>
      <c r="B86" s="27"/>
    </row>
    <row r="87" spans="1:8" x14ac:dyDescent="0.25">
      <c r="A87" s="14"/>
      <c r="B87" s="27"/>
    </row>
    <row r="88" spans="1:8" x14ac:dyDescent="0.25">
      <c r="A88" s="14"/>
      <c r="B88" s="27"/>
    </row>
    <row r="89" spans="1:8" x14ac:dyDescent="0.25">
      <c r="A89" s="14"/>
      <c r="B89" s="27"/>
    </row>
    <row r="90" spans="1:8" x14ac:dyDescent="0.25">
      <c r="A90" s="14"/>
      <c r="B90" s="27"/>
    </row>
    <row r="91" spans="1:8" x14ac:dyDescent="0.25">
      <c r="A91" s="14"/>
      <c r="B91" s="27"/>
    </row>
    <row r="92" spans="1:8" x14ac:dyDescent="0.25">
      <c r="A92" s="14"/>
      <c r="B92" s="27"/>
    </row>
    <row r="93" spans="1:8" x14ac:dyDescent="0.25">
      <c r="A93" s="14"/>
      <c r="B93" s="27"/>
    </row>
    <row r="94" spans="1:8" x14ac:dyDescent="0.25">
      <c r="A94" s="14"/>
      <c r="B94" s="27"/>
    </row>
    <row r="95" spans="1:8" x14ac:dyDescent="0.25">
      <c r="A95" s="14"/>
      <c r="B95" s="27"/>
    </row>
    <row r="96" spans="1:8" x14ac:dyDescent="0.25">
      <c r="A96" s="14"/>
      <c r="B96" s="27"/>
    </row>
    <row r="97" spans="1:8" x14ac:dyDescent="0.25">
      <c r="A97" s="14"/>
      <c r="B97" s="27"/>
    </row>
    <row r="98" spans="1:8" x14ac:dyDescent="0.25">
      <c r="A98" s="14"/>
      <c r="B98" s="27"/>
    </row>
    <row r="99" spans="1:8" x14ac:dyDescent="0.25">
      <c r="A99" s="14"/>
      <c r="B99" s="27"/>
    </row>
    <row r="100" spans="1:8" x14ac:dyDescent="0.25">
      <c r="A100" s="14"/>
      <c r="B100" s="27"/>
    </row>
    <row r="101" spans="1:8" x14ac:dyDescent="0.25">
      <c r="A101" s="14"/>
      <c r="B101" s="27"/>
    </row>
    <row r="102" spans="1:8" x14ac:dyDescent="0.25">
      <c r="A102" s="14"/>
      <c r="B102" s="27"/>
    </row>
    <row r="103" spans="1:8" x14ac:dyDescent="0.25">
      <c r="A103" s="14"/>
      <c r="B103" s="27"/>
    </row>
    <row r="104" spans="1:8" x14ac:dyDescent="0.25">
      <c r="A104" s="14"/>
      <c r="B104" s="27"/>
    </row>
    <row r="105" spans="1:8" x14ac:dyDescent="0.25">
      <c r="A105" s="14"/>
      <c r="B105" s="27"/>
    </row>
    <row r="106" spans="1:8" x14ac:dyDescent="0.25">
      <c r="A106" s="14"/>
      <c r="B106" s="27"/>
    </row>
    <row r="107" spans="1:8" x14ac:dyDescent="0.25">
      <c r="A107" s="14"/>
      <c r="B107" s="27"/>
    </row>
    <row r="108" spans="1:8" x14ac:dyDescent="0.25">
      <c r="A108" s="14"/>
      <c r="B108" s="27"/>
    </row>
    <row r="109" spans="1:8" x14ac:dyDescent="0.25">
      <c r="A109" s="14"/>
      <c r="B109" s="27"/>
    </row>
    <row r="110" spans="1:8" x14ac:dyDescent="0.25">
      <c r="A110" s="14"/>
      <c r="B110" s="27"/>
    </row>
    <row r="111" spans="1:8" x14ac:dyDescent="0.25">
      <c r="A111" s="14"/>
      <c r="B111" s="27"/>
    </row>
    <row r="112" spans="1:8" s="12" customFormat="1" x14ac:dyDescent="0.25">
      <c r="A112" s="14"/>
      <c r="B112" s="27"/>
      <c r="E112" s="13"/>
      <c r="F112" s="13"/>
      <c r="G112" s="14"/>
      <c r="H112" s="13"/>
    </row>
    <row r="113" spans="1:8" s="12" customFormat="1" x14ac:dyDescent="0.25">
      <c r="A113" s="14"/>
      <c r="B113" s="27"/>
      <c r="E113" s="13"/>
      <c r="F113" s="13"/>
      <c r="G113" s="14"/>
      <c r="H113" s="13"/>
    </row>
    <row r="114" spans="1:8" s="12" customFormat="1" x14ac:dyDescent="0.25">
      <c r="A114" s="14"/>
      <c r="B114" s="27"/>
      <c r="E114" s="13"/>
      <c r="F114" s="13"/>
      <c r="G114" s="14"/>
      <c r="H114" s="13"/>
    </row>
  </sheetData>
  <conditionalFormatting sqref="H7 G8:H19 G21:H39 G47:H62 G41:H45 G64:H78">
    <cfRule type="cellIs" dxfId="4" priority="9" operator="lessThan">
      <formula>0</formula>
    </cfRule>
  </conditionalFormatting>
  <conditionalFormatting sqref="G80:H80">
    <cfRule type="cellIs" dxfId="3" priority="8" operator="lessThan">
      <formula>0</formula>
    </cfRule>
  </conditionalFormatting>
  <conditionalFormatting sqref="H20">
    <cfRule type="cellIs" dxfId="2" priority="5" operator="lessThan">
      <formula>0</formula>
    </cfRule>
  </conditionalFormatting>
  <conditionalFormatting sqref="H63">
    <cfRule type="cellIs" dxfId="1" priority="4" operator="lessThan">
      <formula>0</formula>
    </cfRule>
  </conditionalFormatting>
  <conditionalFormatting sqref="A8:H78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2022-10-05T14:26:37Z</cp:lastPrinted>
  <dcterms:created xsi:type="dcterms:W3CDTF">2018-06-28T08:42:52Z</dcterms:created>
  <dcterms:modified xsi:type="dcterms:W3CDTF">2022-12-05T22:16:41Z</dcterms:modified>
</cp:coreProperties>
</file>