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VERKEFNI\Sérvinnslur\JMH - Fyrirspurna\mánadarlegar frettir - uppl. midlun á opingogn\2019 - ágúst\"/>
    </mc:Choice>
  </mc:AlternateContent>
  <bookViews>
    <workbookView xWindow="0" yWindow="0" windowWidth="28800" windowHeight="12990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" i="1" l="1"/>
  <c r="J7" i="1"/>
  <c r="J8" i="1"/>
  <c r="J9" i="1"/>
  <c r="J5" i="1"/>
  <c r="K171" i="1"/>
  <c r="G171" i="1"/>
  <c r="C171" i="1"/>
  <c r="D171" i="1"/>
  <c r="F171" i="1" s="1"/>
  <c r="E171" i="1"/>
  <c r="F172" i="1"/>
  <c r="G172" i="1"/>
  <c r="C6" i="2" l="1"/>
  <c r="G124" i="1"/>
  <c r="G52" i="1"/>
  <c r="D174" i="1"/>
  <c r="F174" i="1" s="1"/>
  <c r="C174" i="1"/>
  <c r="E174" i="1" l="1"/>
  <c r="G174" i="1" s="1"/>
  <c r="G47" i="1"/>
  <c r="G38" i="1"/>
  <c r="G5" i="1" l="1"/>
  <c r="F5" i="1"/>
  <c r="G11" i="1" l="1"/>
  <c r="G64" i="1" l="1"/>
  <c r="G141" i="1"/>
  <c r="G170" i="1"/>
  <c r="F119" i="1"/>
  <c r="F159" i="1"/>
  <c r="F145" i="1"/>
  <c r="F170" i="1"/>
  <c r="F161" i="1"/>
  <c r="F150" i="1"/>
  <c r="F6" i="1"/>
  <c r="G55" i="2" l="1"/>
  <c r="E55" i="2" s="1"/>
  <c r="G6" i="1" l="1"/>
  <c r="G7" i="1"/>
  <c r="G8" i="1"/>
  <c r="G10" i="1"/>
  <c r="G9" i="1"/>
  <c r="G14" i="1"/>
  <c r="G12" i="1"/>
  <c r="G13" i="1"/>
  <c r="G17" i="1"/>
  <c r="G16" i="1"/>
  <c r="G15" i="1"/>
  <c r="G18" i="1"/>
  <c r="G19" i="1"/>
  <c r="G21" i="1"/>
  <c r="G20" i="1"/>
  <c r="G22" i="1"/>
  <c r="G23" i="1"/>
  <c r="G25" i="1"/>
  <c r="G24" i="1"/>
  <c r="G26" i="1"/>
  <c r="G27" i="1"/>
  <c r="G29" i="1"/>
  <c r="G31" i="1"/>
  <c r="G30" i="1"/>
  <c r="G28" i="1"/>
  <c r="G32" i="1"/>
  <c r="G33" i="1"/>
  <c r="G35" i="1"/>
  <c r="G34" i="1"/>
  <c r="G37" i="1"/>
  <c r="G39" i="1"/>
  <c r="G36" i="1"/>
  <c r="G41" i="1"/>
  <c r="G40" i="1"/>
  <c r="G44" i="1"/>
  <c r="G46" i="1"/>
  <c r="G42" i="1"/>
  <c r="G45" i="1"/>
  <c r="G49" i="1"/>
  <c r="G43" i="1"/>
  <c r="G71" i="1"/>
  <c r="G53" i="1"/>
  <c r="G54" i="1"/>
  <c r="G57" i="1"/>
  <c r="G55" i="1"/>
  <c r="G58" i="1"/>
  <c r="G51" i="1"/>
  <c r="G56" i="1"/>
  <c r="G60" i="1"/>
  <c r="G61" i="1"/>
  <c r="G62" i="1"/>
  <c r="G59" i="1"/>
  <c r="G50" i="1"/>
  <c r="G67" i="1"/>
  <c r="G65" i="1"/>
  <c r="G63" i="1"/>
  <c r="G72" i="1"/>
  <c r="G70" i="1"/>
  <c r="G69" i="1"/>
  <c r="G73" i="1"/>
  <c r="G74" i="1"/>
  <c r="G48" i="1"/>
  <c r="G78" i="1"/>
  <c r="G79" i="1"/>
  <c r="G80" i="1"/>
  <c r="G77" i="1"/>
  <c r="G68" i="1"/>
  <c r="G81" i="1"/>
  <c r="G75" i="1"/>
  <c r="G76" i="1"/>
  <c r="G66" i="1"/>
  <c r="G82" i="1"/>
  <c r="G83" i="1"/>
  <c r="G91" i="1"/>
  <c r="G85" i="1"/>
  <c r="G89" i="1"/>
  <c r="G86" i="1"/>
  <c r="G84" i="1"/>
  <c r="G93" i="1"/>
  <c r="G87" i="1"/>
  <c r="G88" i="1"/>
  <c r="G92" i="1"/>
  <c r="G98" i="1"/>
  <c r="G90" i="1"/>
  <c r="G114" i="1"/>
  <c r="G94" i="1"/>
  <c r="G95" i="1"/>
  <c r="G101" i="1"/>
  <c r="G104" i="1"/>
  <c r="G97" i="1"/>
  <c r="G107" i="1"/>
  <c r="G103" i="1"/>
  <c r="G109" i="1"/>
  <c r="G105" i="1"/>
  <c r="G106" i="1"/>
  <c r="G100" i="1"/>
  <c r="G123" i="1"/>
  <c r="G111" i="1"/>
  <c r="G99" i="1"/>
  <c r="G120" i="1"/>
  <c r="G127" i="1"/>
  <c r="G112" i="1"/>
  <c r="G119" i="1"/>
  <c r="G113" i="1"/>
  <c r="G102" i="1"/>
  <c r="G121" i="1"/>
  <c r="G139" i="1"/>
  <c r="G140" i="1"/>
  <c r="G110" i="1"/>
  <c r="G117" i="1"/>
  <c r="G96" i="1"/>
  <c r="G116" i="1"/>
  <c r="G126" i="1"/>
  <c r="G108" i="1"/>
  <c r="G134" i="1"/>
  <c r="G115" i="1"/>
  <c r="G125" i="1"/>
  <c r="G128" i="1"/>
  <c r="G129" i="1"/>
  <c r="G132" i="1"/>
  <c r="G133" i="1"/>
  <c r="G135" i="1"/>
  <c r="G130" i="1"/>
  <c r="G138" i="1"/>
  <c r="G142" i="1"/>
  <c r="G144" i="1"/>
  <c r="G136" i="1"/>
  <c r="G143" i="1"/>
  <c r="G145" i="1"/>
  <c r="G146" i="1"/>
  <c r="G149" i="1"/>
  <c r="G148" i="1"/>
  <c r="G164" i="1"/>
  <c r="G160" i="1"/>
  <c r="G151" i="1"/>
  <c r="G162" i="1"/>
  <c r="G152" i="1"/>
  <c r="G153" i="1"/>
  <c r="G166" i="1"/>
  <c r="G137" i="1"/>
  <c r="G154" i="1"/>
  <c r="G156" i="1"/>
  <c r="G168" i="1"/>
  <c r="G159" i="1"/>
  <c r="G118" i="1"/>
  <c r="F7" i="1"/>
  <c r="F8" i="1"/>
  <c r="F10" i="1"/>
  <c r="F9" i="1"/>
  <c r="F11" i="1"/>
  <c r="F14" i="1"/>
  <c r="F12" i="1"/>
  <c r="F13" i="1"/>
  <c r="F17" i="1"/>
  <c r="F16" i="1"/>
  <c r="F15" i="1"/>
  <c r="F18" i="1"/>
  <c r="F19" i="1"/>
  <c r="F21" i="1"/>
  <c r="F20" i="1"/>
  <c r="F22" i="1"/>
  <c r="F23" i="1"/>
  <c r="F25" i="1"/>
  <c r="F24" i="1"/>
  <c r="F26" i="1"/>
  <c r="F27" i="1"/>
  <c r="F29" i="1"/>
  <c r="F31" i="1"/>
  <c r="F30" i="1"/>
  <c r="F28" i="1"/>
  <c r="F32" i="1"/>
  <c r="F33" i="1"/>
  <c r="F35" i="1"/>
  <c r="F34" i="1"/>
  <c r="F38" i="1"/>
  <c r="F37" i="1"/>
  <c r="F39" i="1"/>
  <c r="F36" i="1"/>
  <c r="F41" i="1"/>
  <c r="F40" i="1"/>
  <c r="F44" i="1"/>
  <c r="F46" i="1"/>
  <c r="F42" i="1"/>
  <c r="F45" i="1"/>
  <c r="F49" i="1"/>
  <c r="F47" i="1"/>
  <c r="F43" i="1"/>
  <c r="F71" i="1"/>
  <c r="F53" i="1"/>
  <c r="F54" i="1"/>
  <c r="F57" i="1"/>
  <c r="F52" i="1"/>
  <c r="F55" i="1"/>
  <c r="F58" i="1"/>
  <c r="F51" i="1"/>
  <c r="F56" i="1"/>
  <c r="F60" i="1"/>
  <c r="F61" i="1"/>
  <c r="F62" i="1"/>
  <c r="F59" i="1"/>
  <c r="F50" i="1"/>
  <c r="F64" i="1"/>
  <c r="F67" i="1"/>
  <c r="F65" i="1"/>
  <c r="F63" i="1"/>
  <c r="F72" i="1"/>
  <c r="F70" i="1"/>
  <c r="F69" i="1"/>
  <c r="F73" i="1"/>
  <c r="F74" i="1"/>
  <c r="F48" i="1"/>
  <c r="F78" i="1"/>
  <c r="F79" i="1"/>
  <c r="F80" i="1"/>
  <c r="F77" i="1"/>
  <c r="F68" i="1"/>
  <c r="F81" i="1"/>
  <c r="F75" i="1"/>
  <c r="F76" i="1"/>
  <c r="F66" i="1"/>
  <c r="F82" i="1"/>
  <c r="F83" i="1"/>
  <c r="F91" i="1"/>
  <c r="F85" i="1"/>
  <c r="F89" i="1"/>
  <c r="F86" i="1"/>
  <c r="F84" i="1"/>
  <c r="F93" i="1"/>
  <c r="F87" i="1"/>
  <c r="F88" i="1"/>
  <c r="F92" i="1"/>
  <c r="F98" i="1"/>
  <c r="F90" i="1"/>
  <c r="F114" i="1"/>
  <c r="F94" i="1"/>
  <c r="F95" i="1"/>
  <c r="F101" i="1"/>
  <c r="F104" i="1"/>
  <c r="F97" i="1"/>
  <c r="F107" i="1"/>
  <c r="F103" i="1"/>
  <c r="F109" i="1"/>
  <c r="F105" i="1"/>
  <c r="F106" i="1"/>
  <c r="F100" i="1"/>
  <c r="F123" i="1"/>
  <c r="F111" i="1"/>
  <c r="F99" i="1"/>
  <c r="F120" i="1"/>
  <c r="F127" i="1"/>
  <c r="F112" i="1"/>
  <c r="F113" i="1"/>
  <c r="F102" i="1"/>
  <c r="F121" i="1"/>
  <c r="F139" i="1"/>
  <c r="F140" i="1"/>
  <c r="F110" i="1"/>
  <c r="F96" i="1"/>
  <c r="F116" i="1"/>
  <c r="F126" i="1"/>
  <c r="F108" i="1"/>
  <c r="F134" i="1"/>
  <c r="F115" i="1"/>
  <c r="F125" i="1"/>
  <c r="F128" i="1"/>
  <c r="F129" i="1"/>
  <c r="F132" i="1"/>
  <c r="F133" i="1"/>
  <c r="F135" i="1"/>
  <c r="F130" i="1"/>
  <c r="F138" i="1"/>
  <c r="F142" i="1"/>
  <c r="F144" i="1"/>
  <c r="F136" i="1"/>
  <c r="F143" i="1"/>
  <c r="F146" i="1"/>
  <c r="F148" i="1"/>
  <c r="F164" i="1"/>
  <c r="F160" i="1"/>
  <c r="F151" i="1"/>
  <c r="F162" i="1"/>
  <c r="F152" i="1"/>
  <c r="F154" i="1"/>
  <c r="F156" i="1"/>
  <c r="F118" i="1"/>
  <c r="E52" i="2" l="1"/>
  <c r="E53" i="2"/>
  <c r="E54" i="2"/>
  <c r="E51" i="2"/>
  <c r="G52" i="2"/>
  <c r="G53" i="2"/>
  <c r="G54" i="2"/>
  <c r="G51" i="2"/>
</calcChain>
</file>

<file path=xl/sharedStrings.xml><?xml version="1.0" encoding="utf-8"?>
<sst xmlns="http://schemas.openxmlformats.org/spreadsheetml/2006/main" count="352" uniqueCount="350">
  <si>
    <t>rikisfang</t>
  </si>
  <si>
    <t>AD</t>
  </si>
  <si>
    <t>AF</t>
  </si>
  <si>
    <t>AL</t>
  </si>
  <si>
    <t>AM</t>
  </si>
  <si>
    <t>AO</t>
  </si>
  <si>
    <t>AR</t>
  </si>
  <si>
    <t>AT</t>
  </si>
  <si>
    <t>AU</t>
  </si>
  <si>
    <t>AZ</t>
  </si>
  <si>
    <t>BA</t>
  </si>
  <si>
    <t>BB</t>
  </si>
  <si>
    <t>BD</t>
  </si>
  <si>
    <t>BE</t>
  </si>
  <si>
    <t>BG</t>
  </si>
  <si>
    <t>BJ</t>
  </si>
  <si>
    <t>BO</t>
  </si>
  <si>
    <t>BR</t>
  </si>
  <si>
    <t>BS</t>
  </si>
  <si>
    <t>BY</t>
  </si>
  <si>
    <t>CA</t>
  </si>
  <si>
    <t>CD</t>
  </si>
  <si>
    <t>CH</t>
  </si>
  <si>
    <t>CI</t>
  </si>
  <si>
    <t>CL</t>
  </si>
  <si>
    <t>CM</t>
  </si>
  <si>
    <t>CN</t>
  </si>
  <si>
    <t>CO</t>
  </si>
  <si>
    <t>CR</t>
  </si>
  <si>
    <t>CS</t>
  </si>
  <si>
    <t>CU</t>
  </si>
  <si>
    <t>CV</t>
  </si>
  <si>
    <t>CY</t>
  </si>
  <si>
    <t>CZ</t>
  </si>
  <si>
    <t>DE</t>
  </si>
  <si>
    <t>DJ</t>
  </si>
  <si>
    <t>DK</t>
  </si>
  <si>
    <t>DM</t>
  </si>
  <si>
    <t>DO</t>
  </si>
  <si>
    <t>DZ</t>
  </si>
  <si>
    <t>EC</t>
  </si>
  <si>
    <t>EE</t>
  </si>
  <si>
    <t>EG</t>
  </si>
  <si>
    <t>EH</t>
  </si>
  <si>
    <t>ER</t>
  </si>
  <si>
    <t>ES</t>
  </si>
  <si>
    <t>ET</t>
  </si>
  <si>
    <t>FI</t>
  </si>
  <si>
    <t>FJ</t>
  </si>
  <si>
    <t>FR</t>
  </si>
  <si>
    <t>GB</t>
  </si>
  <si>
    <t>GE</t>
  </si>
  <si>
    <t>GH</t>
  </si>
  <si>
    <t>GM</t>
  </si>
  <si>
    <t>GN</t>
  </si>
  <si>
    <t>GQ</t>
  </si>
  <si>
    <t>GR</t>
  </si>
  <si>
    <t>GT</t>
  </si>
  <si>
    <t>GW</t>
  </si>
  <si>
    <t>GY</t>
  </si>
  <si>
    <t>HN</t>
  </si>
  <si>
    <t>HR</t>
  </si>
  <si>
    <t>HT</t>
  </si>
  <si>
    <t>HU</t>
  </si>
  <si>
    <t>ID</t>
  </si>
  <si>
    <t>IE</t>
  </si>
  <si>
    <t>IL</t>
  </si>
  <si>
    <t>IN</t>
  </si>
  <si>
    <t>IQ</t>
  </si>
  <si>
    <t>IR</t>
  </si>
  <si>
    <t>IS</t>
  </si>
  <si>
    <t>IT</t>
  </si>
  <si>
    <t>JM</t>
  </si>
  <si>
    <t>JO</t>
  </si>
  <si>
    <t>JP</t>
  </si>
  <si>
    <t>KE</t>
  </si>
  <si>
    <t>KR</t>
  </si>
  <si>
    <t>KZ</t>
  </si>
  <si>
    <t>LB</t>
  </si>
  <si>
    <t>LC</t>
  </si>
  <si>
    <t>LI</t>
  </si>
  <si>
    <t>LK</t>
  </si>
  <si>
    <t>LR</t>
  </si>
  <si>
    <t>LT</t>
  </si>
  <si>
    <t>LU</t>
  </si>
  <si>
    <t>LV</t>
  </si>
  <si>
    <t>LY</t>
  </si>
  <si>
    <t>MA</t>
  </si>
  <si>
    <t>MD</t>
  </si>
  <si>
    <t>ME</t>
  </si>
  <si>
    <t>MK</t>
  </si>
  <si>
    <t>ML</t>
  </si>
  <si>
    <t>MM</t>
  </si>
  <si>
    <t>MN</t>
  </si>
  <si>
    <t>MR</t>
  </si>
  <si>
    <t>MT</t>
  </si>
  <si>
    <t>MU</t>
  </si>
  <si>
    <t>MX</t>
  </si>
  <si>
    <t>MY</t>
  </si>
  <si>
    <t>MZ</t>
  </si>
  <si>
    <t>NA</t>
  </si>
  <si>
    <t>NG</t>
  </si>
  <si>
    <t>NI</t>
  </si>
  <si>
    <t>NL</t>
  </si>
  <si>
    <t>NO</t>
  </si>
  <si>
    <t>NP</t>
  </si>
  <si>
    <t>NZ</t>
  </si>
  <si>
    <t>PA</t>
  </si>
  <si>
    <t>PE</t>
  </si>
  <si>
    <t>PH</t>
  </si>
  <si>
    <t>PK</t>
  </si>
  <si>
    <t>PL</t>
  </si>
  <si>
    <t>PS</t>
  </si>
  <si>
    <t>PT</t>
  </si>
  <si>
    <t>PY</t>
  </si>
  <si>
    <t>QR</t>
  </si>
  <si>
    <t>RO</t>
  </si>
  <si>
    <t>RS</t>
  </si>
  <si>
    <t>RU</t>
  </si>
  <si>
    <t>RW</t>
  </si>
  <si>
    <t>SD</t>
  </si>
  <si>
    <t>SE</t>
  </si>
  <si>
    <t>SG</t>
  </si>
  <si>
    <t>SI</t>
  </si>
  <si>
    <t>SK</t>
  </si>
  <si>
    <t>SL</t>
  </si>
  <si>
    <t>SM</t>
  </si>
  <si>
    <t>SN</t>
  </si>
  <si>
    <t>SO</t>
  </si>
  <si>
    <t>SR</t>
  </si>
  <si>
    <t>SV</t>
  </si>
  <si>
    <t>SY</t>
  </si>
  <si>
    <t>TD</t>
  </si>
  <si>
    <t>TG</t>
  </si>
  <si>
    <t>TH</t>
  </si>
  <si>
    <t>TJ</t>
  </si>
  <si>
    <t>TN</t>
  </si>
  <si>
    <t>TR</t>
  </si>
  <si>
    <t>TT</t>
  </si>
  <si>
    <t>TZ</t>
  </si>
  <si>
    <t>UA</t>
  </si>
  <si>
    <t>UG</t>
  </si>
  <si>
    <t>US</t>
  </si>
  <si>
    <t>UY</t>
  </si>
  <si>
    <t>UZ</t>
  </si>
  <si>
    <t>VC</t>
  </si>
  <si>
    <t>VE</t>
  </si>
  <si>
    <t>VN</t>
  </si>
  <si>
    <t>XZ</t>
  </si>
  <si>
    <t>YE</t>
  </si>
  <si>
    <t>YU</t>
  </si>
  <si>
    <t>ZA</t>
  </si>
  <si>
    <t>ZM</t>
  </si>
  <si>
    <t>ZW</t>
  </si>
  <si>
    <t>SS</t>
  </si>
  <si>
    <t>FO</t>
  </si>
  <si>
    <t>XY</t>
  </si>
  <si>
    <t>GD</t>
  </si>
  <si>
    <t>BF</t>
  </si>
  <si>
    <t>MW</t>
  </si>
  <si>
    <t>KG</t>
  </si>
  <si>
    <t>LS</t>
  </si>
  <si>
    <t>KN</t>
  </si>
  <si>
    <t>PG</t>
  </si>
  <si>
    <t>Lettland</t>
  </si>
  <si>
    <t>Rúmenía</t>
  </si>
  <si>
    <t>Þýskaland</t>
  </si>
  <si>
    <t>Filipseyjar</t>
  </si>
  <si>
    <t>Bretland</t>
  </si>
  <si>
    <t>Spánn</t>
  </si>
  <si>
    <t>Portúgal</t>
  </si>
  <si>
    <t>Bandaríkin</t>
  </si>
  <si>
    <t>Tékkland</t>
  </si>
  <si>
    <t>Frakkland</t>
  </si>
  <si>
    <t>Króatía</t>
  </si>
  <si>
    <t>Thailand</t>
  </si>
  <si>
    <t>Danmörk</t>
  </si>
  <si>
    <t>Ungverjaland</t>
  </si>
  <si>
    <t>Ítalía</t>
  </si>
  <si>
    <t>Slóvakía</t>
  </si>
  <si>
    <t>Svíþjóð</t>
  </si>
  <si>
    <t>Búlgaría</t>
  </si>
  <si>
    <t>Noregur</t>
  </si>
  <si>
    <t>Holland</t>
  </si>
  <si>
    <t>Ukraína</t>
  </si>
  <si>
    <t>Rússland</t>
  </si>
  <si>
    <t>Sýrland</t>
  </si>
  <si>
    <t>Grikkland</t>
  </si>
  <si>
    <t>Írak</t>
  </si>
  <si>
    <t>Finnland</t>
  </si>
  <si>
    <t>Eistland</t>
  </si>
  <si>
    <t>Indland</t>
  </si>
  <si>
    <t>Austurríki </t>
  </si>
  <si>
    <t>Nígería</t>
  </si>
  <si>
    <t>Belgía</t>
  </si>
  <si>
    <t>Afganistan</t>
  </si>
  <si>
    <t>Brasilía</t>
  </si>
  <si>
    <t>Japan</t>
  </si>
  <si>
    <t>Mexíkó</t>
  </si>
  <si>
    <t>Ástralía </t>
  </si>
  <si>
    <t>Bosnía og Hersegóvenía</t>
  </si>
  <si>
    <t>Kósóva</t>
  </si>
  <si>
    <t>Kólumbía</t>
  </si>
  <si>
    <t>Uzbekistan</t>
  </si>
  <si>
    <t>Jordanía</t>
  </si>
  <si>
    <t>Pakistan</t>
  </si>
  <si>
    <t>Tákn</t>
  </si>
  <si>
    <t>Albanía</t>
  </si>
  <si>
    <t>Argentína</t>
  </si>
  <si>
    <t>Hvíta Rússland</t>
  </si>
  <si>
    <t>Chile</t>
  </si>
  <si>
    <t>Haítí</t>
  </si>
  <si>
    <t>Írland</t>
  </si>
  <si>
    <t>Indónesía</t>
  </si>
  <si>
    <t>Ísrael</t>
  </si>
  <si>
    <t>Íran</t>
  </si>
  <si>
    <t>Líbía</t>
  </si>
  <si>
    <t>Lúxemborg</t>
  </si>
  <si>
    <t>Malasía</t>
  </si>
  <si>
    <t>Malta</t>
  </si>
  <si>
    <t>Marokkó</t>
  </si>
  <si>
    <t>Mongólía</t>
  </si>
  <si>
    <t>Sómalía</t>
  </si>
  <si>
    <t>Suður Súdan</t>
  </si>
  <si>
    <t>Túnis</t>
  </si>
  <si>
    <t>Tyrkland</t>
  </si>
  <si>
    <t>Trinidad og Tobago</t>
  </si>
  <si>
    <t>Tansanía</t>
  </si>
  <si>
    <t>Úganda</t>
  </si>
  <si>
    <t>Venesúela</t>
  </si>
  <si>
    <t>Víetnam</t>
  </si>
  <si>
    <t>Júgóslavía</t>
  </si>
  <si>
    <t>Serbía og Svartfjallaland</t>
  </si>
  <si>
    <t>Serbía</t>
  </si>
  <si>
    <t>Simbabve</t>
  </si>
  <si>
    <t>Sambía</t>
  </si>
  <si>
    <t>Slóvenía</t>
  </si>
  <si>
    <t>Suðurafríka</t>
  </si>
  <si>
    <t>Kanada</t>
  </si>
  <si>
    <t>Svartfjallaland</t>
  </si>
  <si>
    <t>Líbanon</t>
  </si>
  <si>
    <t>Armenía</t>
  </si>
  <si>
    <t>Angóla</t>
  </si>
  <si>
    <t>Aserbaídjan</t>
  </si>
  <si>
    <t>Barbados</t>
  </si>
  <si>
    <t>Bangladess</t>
  </si>
  <si>
    <t>Búrkína-Fasó</t>
  </si>
  <si>
    <t>Benín</t>
  </si>
  <si>
    <t>Bólivía</t>
  </si>
  <si>
    <t>Bahamaeyjar</t>
  </si>
  <si>
    <t>Austur-Kongó</t>
  </si>
  <si>
    <t>Sviss</t>
  </si>
  <si>
    <t>Fílabeinsströnd</t>
  </si>
  <si>
    <t>Kamerún</t>
  </si>
  <si>
    <t>Kína</t>
  </si>
  <si>
    <t>Costa-Ríca</t>
  </si>
  <si>
    <t>Kúba</t>
  </si>
  <si>
    <t>Grænhöfðaeyjar</t>
  </si>
  <si>
    <t>Kýpur</t>
  </si>
  <si>
    <t>Díbúti</t>
  </si>
  <si>
    <t>Dóminíka</t>
  </si>
  <si>
    <t>Dóminíska lýðveldið</t>
  </si>
  <si>
    <t>Alsír</t>
  </si>
  <si>
    <t>Ekvador</t>
  </si>
  <si>
    <t>Egyptaland</t>
  </si>
  <si>
    <t>Erítrea</t>
  </si>
  <si>
    <t>Eþíópía</t>
  </si>
  <si>
    <t>Fídji</t>
  </si>
  <si>
    <t>Færeyjar</t>
  </si>
  <si>
    <t>Grenada</t>
  </si>
  <si>
    <t>Georgía</t>
  </si>
  <si>
    <t>Ghana</t>
  </si>
  <si>
    <t>Gambía</t>
  </si>
  <si>
    <t>Gínea</t>
  </si>
  <si>
    <t>Miðbaugsgínea</t>
  </si>
  <si>
    <t>Hondúras</t>
  </si>
  <si>
    <t>Kenía</t>
  </si>
  <si>
    <t>St. Kitts og Nevis</t>
  </si>
  <si>
    <t>Kasakstan</t>
  </si>
  <si>
    <t>Sankti-Lúsía</t>
  </si>
  <si>
    <t>Liechtenstein</t>
  </si>
  <si>
    <t>Líbería</t>
  </si>
  <si>
    <t>Lesótó</t>
  </si>
  <si>
    <t>Moldova</t>
  </si>
  <si>
    <t>Makedónía</t>
  </si>
  <si>
    <t>Malí</t>
  </si>
  <si>
    <t>Máritanía</t>
  </si>
  <si>
    <t>Máritíus</t>
  </si>
  <si>
    <t>Malaví</t>
  </si>
  <si>
    <t>Mósambik</t>
  </si>
  <si>
    <t>Namibía</t>
  </si>
  <si>
    <t>Níkaragva</t>
  </si>
  <si>
    <t>Nepal</t>
  </si>
  <si>
    <t>Nýja-Sjáland</t>
  </si>
  <si>
    <t>Panama</t>
  </si>
  <si>
    <t>Perú</t>
  </si>
  <si>
    <t>Papúa Nýja-Gínea</t>
  </si>
  <si>
    <t>Palestína</t>
  </si>
  <si>
    <t>Rúanda</t>
  </si>
  <si>
    <t>Súdan</t>
  </si>
  <si>
    <t>Singapúr</t>
  </si>
  <si>
    <t>Síerra Leóne</t>
  </si>
  <si>
    <t>San Marínó</t>
  </si>
  <si>
    <t>Senegal</t>
  </si>
  <si>
    <t>Súrínam</t>
  </si>
  <si>
    <t>El Salvador</t>
  </si>
  <si>
    <t>Tógó</t>
  </si>
  <si>
    <t>Tadjikistan</t>
  </si>
  <si>
    <t>St.Vincent og Grenadines</t>
  </si>
  <si>
    <t>Ríkisfangslaus einstaklingur</t>
  </si>
  <si>
    <t>Ísland</t>
  </si>
  <si>
    <t>Ótilgreint land</t>
  </si>
  <si>
    <t>Andorra</t>
  </si>
  <si>
    <t>Suður Kórea</t>
  </si>
  <si>
    <t>Srí Lanka</t>
  </si>
  <si>
    <t>Gínea Bissau</t>
  </si>
  <si>
    <t>Pólland</t>
  </si>
  <si>
    <t>Litháen</t>
  </si>
  <si>
    <t>KH</t>
  </si>
  <si>
    <t>Alls erlendir ríkisborgarar</t>
  </si>
  <si>
    <t>Kambódía</t>
  </si>
  <si>
    <t>Samtals búsettir á Íslandi</t>
  </si>
  <si>
    <t>Íslendingar</t>
  </si>
  <si>
    <t>Aðrir</t>
  </si>
  <si>
    <t xml:space="preserve">Hlutfall innflytjenda </t>
  </si>
  <si>
    <t xml:space="preserve">Fjöldi íbúa eftir ríkisfangi búsettir hér á landi </t>
  </si>
  <si>
    <t>Br. m. 1.12.17 og 1.12.18</t>
  </si>
  <si>
    <t>Til skýringar</t>
  </si>
  <si>
    <t>(No column name)</t>
  </si>
  <si>
    <t>MV</t>
  </si>
  <si>
    <t>BZ</t>
  </si>
  <si>
    <t>Belís</t>
  </si>
  <si>
    <t>Maldíveyjar</t>
  </si>
  <si>
    <t>Vestur- Sahara</t>
  </si>
  <si>
    <t>NE</t>
  </si>
  <si>
    <t xml:space="preserve">Níger  </t>
  </si>
  <si>
    <t>Poland</t>
  </si>
  <si>
    <t>Lönd / svæði</t>
  </si>
  <si>
    <t>Gvatemala</t>
  </si>
  <si>
    <t>Paragvæ</t>
  </si>
  <si>
    <t>Tsad</t>
  </si>
  <si>
    <t>Úrúgvæ</t>
  </si>
  <si>
    <t>Gvæjana</t>
  </si>
  <si>
    <t>Jamaíka</t>
  </si>
  <si>
    <t>Kirgisistan</t>
  </si>
  <si>
    <t>Mjanmar</t>
  </si>
  <si>
    <t>Jemen</t>
  </si>
  <si>
    <t>Þjóðskrá Íslands - 20 ágúst 2019</t>
  </si>
  <si>
    <t>Þessar tölur byggja á skráningu einstaklinga til heimilis á Íslandi eftir þjóðerni samkvæmt skrám Þjóðskrár Íslands þann 1. ágúst sl.</t>
  </si>
  <si>
    <t>Br. m/1.12.18 og 1.8.19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</si>
</sst>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rgb="FF006100"/>
      <name val="Calibri"/>
      <family val="2"/>
      <scheme val="minor"/>
    </font>
    <font>
      <sz val="11"/>
      <color theme="2" tint="-0.89999084444715716"/>
      <name val="Calibri"/>
      <family val="2"/>
      <scheme val="minor"/>
    </font>
    <font>
      <b/>
      <sz val="11"/>
      <color theme="1"/>
      <name val="Arial"/>
      <family val="2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7CE"/>
      </patternFill>
    </fill>
    <fill>
      <patternFill patternType="solid">
        <fgColor rgb="FFC6EFCE"/>
      </patternFill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8" fillId="5" borderId="0" applyNumberFormat="0" applyBorder="0" applyAlignment="0" applyProtection="0"/>
    <xf numFmtId="0" fontId="13" fillId="6" borderId="0" applyNumberFormat="0" applyBorder="0" applyAlignment="0" applyProtection="0"/>
  </cellStyleXfs>
  <cellXfs count="99">
    <xf numFmtId="0" fontId="0" fillId="0" borderId="0" xfId="0"/>
    <xf numFmtId="0" fontId="0" fillId="2" borderId="0" xfId="0" applyFill="1"/>
    <xf numFmtId="3" fontId="0" fillId="2" borderId="0" xfId="0" applyNumberFormat="1" applyFill="1"/>
    <xf numFmtId="164" fontId="0" fillId="2" borderId="0" xfId="0" applyNumberFormat="1" applyFill="1"/>
    <xf numFmtId="0" fontId="0" fillId="2" borderId="0" xfId="0" applyFont="1" applyFill="1"/>
    <xf numFmtId="0" fontId="0" fillId="2" borderId="0" xfId="0" applyFont="1" applyFill="1" applyBorder="1"/>
    <xf numFmtId="0" fontId="2" fillId="2" borderId="0" xfId="0" applyFont="1" applyFill="1"/>
    <xf numFmtId="0" fontId="2" fillId="2" borderId="0" xfId="0" applyFont="1" applyFill="1" applyBorder="1"/>
    <xf numFmtId="0" fontId="3" fillId="2" borderId="0" xfId="0" applyFont="1" applyFill="1"/>
    <xf numFmtId="0" fontId="4" fillId="2" borderId="0" xfId="0" applyFont="1" applyFill="1"/>
    <xf numFmtId="0" fontId="5" fillId="3" borderId="1" xfId="0" applyFont="1" applyFill="1" applyBorder="1"/>
    <xf numFmtId="0" fontId="5" fillId="3" borderId="3" xfId="0" applyFont="1" applyFill="1" applyBorder="1" applyAlignment="1">
      <alignment horizontal="left"/>
    </xf>
    <xf numFmtId="0" fontId="0" fillId="4" borderId="0" xfId="0" applyFont="1" applyFill="1"/>
    <xf numFmtId="0" fontId="0" fillId="4" borderId="0" xfId="0" applyFont="1" applyFill="1" applyBorder="1"/>
    <xf numFmtId="0" fontId="2" fillId="4" borderId="0" xfId="0" applyFont="1" applyFill="1"/>
    <xf numFmtId="0" fontId="0" fillId="2" borderId="0" xfId="0" applyFill="1" applyBorder="1"/>
    <xf numFmtId="3" fontId="0" fillId="2" borderId="0" xfId="0" applyNumberFormat="1" applyFill="1" applyBorder="1"/>
    <xf numFmtId="164" fontId="0" fillId="2" borderId="0" xfId="0" applyNumberFormat="1" applyFill="1" applyBorder="1"/>
    <xf numFmtId="0" fontId="1" fillId="2" borderId="0" xfId="0" applyFont="1" applyFill="1" applyBorder="1"/>
    <xf numFmtId="14" fontId="1" fillId="2" borderId="0" xfId="0" applyNumberFormat="1" applyFont="1" applyFill="1" applyBorder="1"/>
    <xf numFmtId="3" fontId="0" fillId="2" borderId="0" xfId="0" applyNumberFormat="1" applyFont="1" applyFill="1" applyBorder="1" applyAlignment="1">
      <alignment horizontal="center"/>
    </xf>
    <xf numFmtId="3" fontId="0" fillId="4" borderId="0" xfId="0" applyNumberFormat="1" applyFont="1" applyFill="1" applyBorder="1" applyAlignment="1">
      <alignment horizontal="center"/>
    </xf>
    <xf numFmtId="3" fontId="1" fillId="2" borderId="2" xfId="0" applyNumberFormat="1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15" fontId="5" fillId="3" borderId="3" xfId="0" applyNumberFormat="1" applyFont="1" applyFill="1" applyBorder="1" applyAlignment="1">
      <alignment horizontal="center"/>
    </xf>
    <xf numFmtId="3" fontId="0" fillId="2" borderId="0" xfId="0" applyNumberFormat="1" applyFont="1" applyFill="1" applyAlignment="1">
      <alignment horizontal="center"/>
    </xf>
    <xf numFmtId="3" fontId="0" fillId="4" borderId="0" xfId="0" applyNumberFormat="1" applyFont="1" applyFill="1" applyAlignment="1">
      <alignment horizontal="center"/>
    </xf>
    <xf numFmtId="0" fontId="0" fillId="4" borderId="0" xfId="0" applyFill="1" applyAlignment="1">
      <alignment horizontal="center"/>
    </xf>
    <xf numFmtId="3" fontId="0" fillId="2" borderId="0" xfId="0" applyNumberFormat="1" applyFill="1" applyAlignment="1">
      <alignment horizontal="center"/>
    </xf>
    <xf numFmtId="3" fontId="0" fillId="4" borderId="0" xfId="0" applyNumberFormat="1" applyFill="1" applyAlignment="1">
      <alignment horizontal="center"/>
    </xf>
    <xf numFmtId="3" fontId="1" fillId="2" borderId="0" xfId="0" applyNumberFormat="1" applyFont="1" applyFill="1" applyAlignment="1">
      <alignment horizontal="center"/>
    </xf>
    <xf numFmtId="0" fontId="1" fillId="2" borderId="2" xfId="0" applyFont="1" applyFill="1" applyBorder="1"/>
    <xf numFmtId="2" fontId="0" fillId="2" borderId="0" xfId="0" applyNumberFormat="1" applyFill="1"/>
    <xf numFmtId="164" fontId="0" fillId="0" borderId="0" xfId="0" applyNumberFormat="1"/>
    <xf numFmtId="3" fontId="0" fillId="0" borderId="0" xfId="0" applyNumberFormat="1"/>
    <xf numFmtId="0" fontId="1" fillId="0" borderId="0" xfId="0" applyFont="1"/>
    <xf numFmtId="0" fontId="1" fillId="0" borderId="0" xfId="0" applyFont="1" applyAlignment="1">
      <alignment horizontal="right"/>
    </xf>
    <xf numFmtId="15" fontId="6" fillId="3" borderId="3" xfId="0" applyNumberFormat="1" applyFont="1" applyFill="1" applyBorder="1" applyAlignment="1">
      <alignment horizontal="center"/>
    </xf>
    <xf numFmtId="164" fontId="0" fillId="2" borderId="0" xfId="0" applyNumberFormat="1" applyFill="1" applyAlignment="1">
      <alignment horizontal="center"/>
    </xf>
    <xf numFmtId="164" fontId="0" fillId="4" borderId="0" xfId="0" applyNumberFormat="1" applyFill="1" applyAlignment="1">
      <alignment horizontal="center"/>
    </xf>
    <xf numFmtId="14" fontId="0" fillId="0" borderId="0" xfId="0" applyNumberFormat="1" applyAlignment="1">
      <alignment horizontal="center"/>
    </xf>
    <xf numFmtId="0" fontId="7" fillId="2" borderId="0" xfId="0" applyFont="1" applyFill="1"/>
    <xf numFmtId="3" fontId="7" fillId="2" borderId="0" xfId="0" applyNumberFormat="1" applyFont="1" applyFill="1"/>
    <xf numFmtId="3" fontId="1" fillId="4" borderId="0" xfId="0" applyNumberFormat="1" applyFont="1" applyFill="1" applyAlignment="1">
      <alignment horizontal="center"/>
    </xf>
    <xf numFmtId="2" fontId="0" fillId="2" borderId="0" xfId="0" applyNumberFormat="1" applyFont="1" applyFill="1"/>
    <xf numFmtId="0" fontId="7" fillId="2" borderId="0" xfId="1" applyFont="1" applyFill="1"/>
    <xf numFmtId="1" fontId="0" fillId="0" borderId="0" xfId="0" applyNumberFormat="1"/>
    <xf numFmtId="164" fontId="9" fillId="2" borderId="0" xfId="0" applyNumberFormat="1" applyFont="1" applyFill="1" applyAlignment="1">
      <alignment horizontal="center"/>
    </xf>
    <xf numFmtId="164" fontId="9" fillId="4" borderId="0" xfId="0" applyNumberFormat="1" applyFont="1" applyFill="1" applyAlignment="1">
      <alignment horizontal="center"/>
    </xf>
    <xf numFmtId="0" fontId="9" fillId="2" borderId="0" xfId="0" applyFont="1" applyFill="1"/>
    <xf numFmtId="0" fontId="9" fillId="2" borderId="0" xfId="1" applyFont="1" applyFill="1"/>
    <xf numFmtId="3" fontId="9" fillId="2" borderId="0" xfId="0" applyNumberFormat="1" applyFont="1" applyFill="1"/>
    <xf numFmtId="0" fontId="9" fillId="2" borderId="0" xfId="0" applyFont="1" applyFill="1" applyBorder="1"/>
    <xf numFmtId="3" fontId="9" fillId="2" borderId="0" xfId="0" applyNumberFormat="1" applyFont="1" applyFill="1" applyBorder="1"/>
    <xf numFmtId="3" fontId="9" fillId="2" borderId="0" xfId="1" applyNumberFormat="1" applyFont="1" applyFill="1"/>
    <xf numFmtId="0" fontId="0" fillId="0" borderId="0" xfId="0" applyFont="1" applyFill="1"/>
    <xf numFmtId="3" fontId="0" fillId="0" borderId="0" xfId="0" applyNumberFormat="1" applyFont="1" applyFill="1" applyAlignment="1">
      <alignment horizontal="center"/>
    </xf>
    <xf numFmtId="3" fontId="0" fillId="0" borderId="0" xfId="0" applyNumberFormat="1" applyFill="1" applyAlignment="1">
      <alignment horizontal="center"/>
    </xf>
    <xf numFmtId="1" fontId="0" fillId="0" borderId="0" xfId="0" applyNumberFormat="1" applyFill="1"/>
    <xf numFmtId="14" fontId="0" fillId="0" borderId="0" xfId="0" applyNumberFormat="1" applyFill="1"/>
    <xf numFmtId="3" fontId="0" fillId="0" borderId="0" xfId="0" applyNumberFormat="1" applyFill="1"/>
    <xf numFmtId="0" fontId="0" fillId="0" borderId="0" xfId="0" applyFill="1"/>
    <xf numFmtId="0" fontId="0" fillId="0" borderId="0" xfId="0" applyFont="1" applyFill="1" applyBorder="1"/>
    <xf numFmtId="3" fontId="0" fillId="0" borderId="0" xfId="0" applyNumberFormat="1" applyFont="1" applyFill="1" applyBorder="1" applyAlignment="1">
      <alignment horizontal="center"/>
    </xf>
    <xf numFmtId="164" fontId="0" fillId="0" borderId="0" xfId="0" applyNumberFormat="1" applyFill="1"/>
    <xf numFmtId="0" fontId="2" fillId="0" borderId="0" xfId="0" applyFont="1" applyFill="1"/>
    <xf numFmtId="1" fontId="0" fillId="2" borderId="0" xfId="0" applyNumberFormat="1" applyFont="1" applyFill="1" applyAlignment="1">
      <alignment horizontal="center"/>
    </xf>
    <xf numFmtId="17" fontId="0" fillId="0" borderId="0" xfId="0" applyNumberFormat="1"/>
    <xf numFmtId="15" fontId="0" fillId="0" borderId="0" xfId="0" applyNumberFormat="1"/>
    <xf numFmtId="0" fontId="10" fillId="0" borderId="0" xfId="0" applyFont="1"/>
    <xf numFmtId="0" fontId="11" fillId="0" borderId="0" xfId="0" applyFont="1"/>
    <xf numFmtId="0" fontId="12" fillId="0" borderId="0" xfId="0" applyFont="1"/>
    <xf numFmtId="164" fontId="12" fillId="0" borderId="0" xfId="0" applyNumberFormat="1" applyFont="1"/>
    <xf numFmtId="0" fontId="7" fillId="2" borderId="0" xfId="0" applyFont="1" applyFill="1" applyAlignment="1">
      <alignment horizontal="center"/>
    </xf>
    <xf numFmtId="3" fontId="7" fillId="2" borderId="0" xfId="0" applyNumberFormat="1" applyFont="1" applyFill="1" applyAlignment="1">
      <alignment horizontal="center"/>
    </xf>
    <xf numFmtId="1" fontId="7" fillId="2" borderId="0" xfId="0" applyNumberFormat="1" applyFont="1" applyFill="1" applyAlignment="1">
      <alignment horizontal="center"/>
    </xf>
    <xf numFmtId="164" fontId="0" fillId="2" borderId="0" xfId="0" applyNumberFormat="1" applyFont="1" applyFill="1" applyAlignment="1">
      <alignment horizontal="center"/>
    </xf>
    <xf numFmtId="0" fontId="0" fillId="2" borderId="0" xfId="0" applyFont="1" applyFill="1" applyAlignment="1">
      <alignment horizontal="center"/>
    </xf>
    <xf numFmtId="164" fontId="0" fillId="4" borderId="0" xfId="0" applyNumberFormat="1" applyFont="1" applyFill="1" applyAlignment="1">
      <alignment horizontal="center"/>
    </xf>
    <xf numFmtId="0" fontId="2" fillId="4" borderId="0" xfId="0" applyFont="1" applyFill="1" applyBorder="1"/>
    <xf numFmtId="0" fontId="1" fillId="4" borderId="0" xfId="0" applyFont="1" applyFill="1"/>
    <xf numFmtId="3" fontId="14" fillId="2" borderId="0" xfId="0" applyNumberFormat="1" applyFont="1" applyFill="1"/>
    <xf numFmtId="0" fontId="14" fillId="2" borderId="0" xfId="0" applyFont="1" applyFill="1"/>
    <xf numFmtId="3" fontId="14" fillId="2" borderId="0" xfId="1" applyNumberFormat="1" applyFont="1" applyFill="1"/>
    <xf numFmtId="0" fontId="14" fillId="2" borderId="0" xfId="1" applyFont="1" applyFill="1"/>
    <xf numFmtId="164" fontId="14" fillId="2" borderId="0" xfId="1" applyNumberFormat="1" applyFont="1" applyFill="1"/>
    <xf numFmtId="3" fontId="10" fillId="0" borderId="0" xfId="0" applyNumberFormat="1" applyFont="1" applyAlignment="1">
      <alignment horizontal="right"/>
    </xf>
    <xf numFmtId="14" fontId="12" fillId="0" borderId="0" xfId="0" applyNumberFormat="1" applyFont="1" applyAlignment="1">
      <alignment horizontal="right"/>
    </xf>
    <xf numFmtId="3" fontId="0" fillId="2" borderId="0" xfId="0" applyNumberFormat="1" applyFont="1" applyFill="1" applyBorder="1" applyAlignment="1">
      <alignment horizontal="right"/>
    </xf>
    <xf numFmtId="3" fontId="14" fillId="2" borderId="0" xfId="0" applyNumberFormat="1" applyFont="1" applyFill="1" applyBorder="1" applyAlignment="1">
      <alignment horizontal="right"/>
    </xf>
    <xf numFmtId="0" fontId="10" fillId="2" borderId="0" xfId="0" applyFont="1" applyFill="1" applyBorder="1"/>
    <xf numFmtId="0" fontId="15" fillId="7" borderId="4" xfId="0" applyFont="1" applyFill="1" applyBorder="1"/>
    <xf numFmtId="15" fontId="1" fillId="7" borderId="4" xfId="0" applyNumberFormat="1" applyFont="1" applyFill="1" applyBorder="1" applyAlignment="1">
      <alignment horizontal="right"/>
    </xf>
    <xf numFmtId="3" fontId="16" fillId="2" borderId="0" xfId="0" applyNumberFormat="1" applyFont="1" applyFill="1" applyAlignment="1">
      <alignment horizontal="center"/>
    </xf>
    <xf numFmtId="0" fontId="0" fillId="4" borderId="0" xfId="0" applyFont="1" applyFill="1" applyAlignment="1">
      <alignment horizontal="center"/>
    </xf>
    <xf numFmtId="3" fontId="8" fillId="2" borderId="0" xfId="1" applyNumberFormat="1" applyFont="1" applyFill="1" applyAlignment="1">
      <alignment horizontal="center"/>
    </xf>
    <xf numFmtId="164" fontId="0" fillId="2" borderId="2" xfId="0" applyNumberFormat="1" applyFill="1" applyBorder="1" applyAlignment="1">
      <alignment horizontal="center"/>
    </xf>
    <xf numFmtId="0" fontId="16" fillId="2" borderId="0" xfId="0" applyFont="1" applyFill="1"/>
    <xf numFmtId="0" fontId="13" fillId="2" borderId="0" xfId="2" applyFill="1"/>
  </cellXfs>
  <cellStyles count="3">
    <cellStyle name="Bad" xfId="1" builtinId="27"/>
    <cellStyle name="Good" xfId="2" builtinId="2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s-IS" b="1" i="0"/>
              <a:t>Fjölgun</a:t>
            </a:r>
            <a:r>
              <a:rPr lang="is-IS" b="1" i="0" baseline="0"/>
              <a:t> erlendra ríkisborgara 2017 - 2019</a:t>
            </a:r>
            <a:endParaRPr lang="is-IS" b="1" i="0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s-IS"/>
        </a:p>
      </c:txPr>
    </c:title>
    <c:autoTitleDeleted val="0"/>
    <c:plotArea>
      <c:layout>
        <c:manualLayout>
          <c:layoutTarget val="inner"/>
          <c:xMode val="edge"/>
          <c:yMode val="edge"/>
          <c:x val="9.9423982138758651E-2"/>
          <c:y val="0.1194667652748157"/>
          <c:w val="0.88268352548444207"/>
          <c:h val="0.7321310139114083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Sheet2!$C$3</c:f>
              <c:strCache>
                <c:ptCount val="1"/>
                <c:pt idx="0">
                  <c:v>01.des.17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5.153594619566052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6917-4399-ADE2-05A852BE86E9}"/>
                </c:ext>
              </c:extLst>
            </c:dLbl>
            <c:dLbl>
              <c:idx val="1"/>
              <c:layout>
                <c:manualLayout>
                  <c:x val="1.6265902160725984E-3"/>
                  <c:y val="5.475694283288937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6917-4399-ADE2-05A852BE86E9}"/>
                </c:ext>
              </c:extLst>
            </c:dLbl>
            <c:dLbl>
              <c:idx val="2"/>
              <c:layout>
                <c:manualLayout>
                  <c:x val="0"/>
                  <c:y val="5.475694283288937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6917-4399-ADE2-05A852BE86E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s-I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Sheet2!$B$4:$B$6</c:f>
              <c:strCache>
                <c:ptCount val="3"/>
                <c:pt idx="0">
                  <c:v>Poland</c:v>
                </c:pt>
                <c:pt idx="1">
                  <c:v>Litháen</c:v>
                </c:pt>
                <c:pt idx="2">
                  <c:v>Aðrir</c:v>
                </c:pt>
              </c:strCache>
            </c:strRef>
          </c:cat>
          <c:val>
            <c:numRef>
              <c:f>Sheet2!$C$4:$C$6</c:f>
              <c:numCache>
                <c:formatCode>#,##0</c:formatCode>
                <c:ptCount val="3"/>
                <c:pt idx="0">
                  <c:v>17010</c:v>
                </c:pt>
                <c:pt idx="1">
                  <c:v>3369</c:v>
                </c:pt>
                <c:pt idx="2">
                  <c:v>17433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17-4399-ADE2-05A852BE86E9}"/>
            </c:ext>
          </c:extLst>
        </c:ser>
        <c:ser>
          <c:idx val="1"/>
          <c:order val="1"/>
          <c:tx>
            <c:strRef>
              <c:f>Sheet2!$D$3</c:f>
              <c:strCache>
                <c:ptCount val="1"/>
                <c:pt idx="0">
                  <c:v>01.des.18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6200582396144435E-3"/>
                  <c:y val="5.463495075552655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6917-4399-ADE2-05A852BE86E9}"/>
                </c:ext>
              </c:extLst>
            </c:dLbl>
            <c:dLbl>
              <c:idx val="1"/>
              <c:layout>
                <c:manualLayout>
                  <c:x val="1.6200582396143539E-3"/>
                  <c:y val="5.150551158176550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6917-4399-ADE2-05A852BE86E9}"/>
                </c:ext>
              </c:extLst>
            </c:dLbl>
            <c:dLbl>
              <c:idx val="2"/>
              <c:layout>
                <c:manualLayout>
                  <c:x val="-1.1928190455725477E-16"/>
                  <c:y val="5.153594619566052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6917-4399-ADE2-05A852BE86E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s-I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Sheet2!$B$4:$B$6</c:f>
              <c:strCache>
                <c:ptCount val="3"/>
                <c:pt idx="0">
                  <c:v>Poland</c:v>
                </c:pt>
                <c:pt idx="1">
                  <c:v>Litháen</c:v>
                </c:pt>
                <c:pt idx="2">
                  <c:v>Aðrir</c:v>
                </c:pt>
              </c:strCache>
            </c:strRef>
          </c:cat>
          <c:val>
            <c:numRef>
              <c:f>Sheet2!$D$4:$D$6</c:f>
              <c:numCache>
                <c:formatCode>#,##0</c:formatCode>
                <c:ptCount val="3"/>
                <c:pt idx="0">
                  <c:v>19190</c:v>
                </c:pt>
                <c:pt idx="1">
                  <c:v>4094</c:v>
                </c:pt>
                <c:pt idx="2">
                  <c:v>20872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917-4399-ADE2-05A852BE86E9}"/>
            </c:ext>
          </c:extLst>
        </c:ser>
        <c:ser>
          <c:idx val="2"/>
          <c:order val="2"/>
          <c:tx>
            <c:strRef>
              <c:f>Sheet2!$E$3</c:f>
              <c:strCache>
                <c:ptCount val="1"/>
                <c:pt idx="0">
                  <c:v>01.ágú.19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5.475694283288930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6917-4399-ADE2-05A852BE86E9}"/>
                </c:ext>
              </c:extLst>
            </c:dLbl>
            <c:dLbl>
              <c:idx val="1"/>
              <c:layout>
                <c:manualLayout>
                  <c:x val="0"/>
                  <c:y val="5.153594619566058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6917-4399-ADE2-05A852BE86E9}"/>
                </c:ext>
              </c:extLst>
            </c:dLbl>
            <c:dLbl>
              <c:idx val="2"/>
              <c:layout>
                <c:manualLayout>
                  <c:x val="0"/>
                  <c:y val="5.153594619566054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6917-4399-ADE2-05A852BE86E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s-I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Sheet2!$B$4:$B$6</c:f>
              <c:strCache>
                <c:ptCount val="3"/>
                <c:pt idx="0">
                  <c:v>Poland</c:v>
                </c:pt>
                <c:pt idx="1">
                  <c:v>Litháen</c:v>
                </c:pt>
                <c:pt idx="2">
                  <c:v>Aðrir</c:v>
                </c:pt>
              </c:strCache>
            </c:strRef>
          </c:cat>
          <c:val>
            <c:numRef>
              <c:f>Sheet2!$E$4:$E$6</c:f>
              <c:numCache>
                <c:formatCode>#,##0</c:formatCode>
                <c:ptCount val="3"/>
                <c:pt idx="0">
                  <c:v>20146</c:v>
                </c:pt>
                <c:pt idx="1">
                  <c:v>4455</c:v>
                </c:pt>
                <c:pt idx="2">
                  <c:v>22703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917-4399-ADE2-05A852BE86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72542408"/>
        <c:axId val="672546016"/>
      </c:barChart>
      <c:catAx>
        <c:axId val="672542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672546016"/>
        <c:crosses val="autoZero"/>
        <c:auto val="1"/>
        <c:lblAlgn val="ctr"/>
        <c:lblOffset val="100"/>
        <c:noMultiLvlLbl val="0"/>
      </c:catAx>
      <c:valAx>
        <c:axId val="6725460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is-IS"/>
                  <a:t>Fjöldi</a:t>
                </a:r>
              </a:p>
            </c:rich>
          </c:tx>
          <c:layout>
            <c:manualLayout>
              <c:xMode val="edge"/>
              <c:yMode val="edge"/>
              <c:x val="1.2960150725532454E-2"/>
              <c:y val="0.407181236525292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s-I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6725424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s-I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110558</xdr:colOff>
      <xdr:row>20</xdr:row>
      <xdr:rowOff>167366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88"/>
  <sheetViews>
    <sheetView tabSelected="1" zoomScale="112" zoomScaleNormal="112" workbookViewId="0">
      <selection activeCell="L17" sqref="L17"/>
    </sheetView>
  </sheetViews>
  <sheetFormatPr defaultRowHeight="15" x14ac:dyDescent="0.25"/>
  <cols>
    <col min="1" max="1" width="5.140625" style="1" customWidth="1"/>
    <col min="2" max="2" width="23.42578125" style="1" customWidth="1"/>
    <col min="3" max="3" width="12.5703125" style="23" customWidth="1"/>
    <col min="4" max="4" width="15.5703125" style="28" customWidth="1"/>
    <col min="5" max="5" width="13.140625" style="28" customWidth="1"/>
    <col min="6" max="6" width="20.7109375" style="28" bestFit="1" customWidth="1"/>
    <col min="7" max="7" width="19.7109375" style="28" bestFit="1" customWidth="1"/>
    <col min="8" max="8" width="9.140625" style="1"/>
    <col min="9" max="10" width="9.140625" style="41"/>
    <col min="11" max="11" width="11.28515625" style="41" bestFit="1" customWidth="1"/>
    <col min="12" max="12" width="9.140625" style="45"/>
    <col min="13" max="13" width="21.5703125" style="41" bestFit="1" customWidth="1"/>
    <col min="14" max="14" width="9.140625" style="41"/>
    <col min="15" max="15" width="23.140625" style="1" bestFit="1" customWidth="1"/>
    <col min="16" max="16384" width="9.140625" style="1"/>
  </cols>
  <sheetData>
    <row r="1" spans="1:17" ht="18.75" x14ac:dyDescent="0.3">
      <c r="A1" s="8" t="s">
        <v>325</v>
      </c>
    </row>
    <row r="2" spans="1:17" x14ac:dyDescent="0.25">
      <c r="A2" s="9" t="s">
        <v>347</v>
      </c>
    </row>
    <row r="4" spans="1:17" ht="16.5" thickBot="1" x14ac:dyDescent="0.3">
      <c r="A4" s="10" t="s">
        <v>206</v>
      </c>
      <c r="B4" s="11" t="s">
        <v>0</v>
      </c>
      <c r="C4" s="24">
        <v>43070</v>
      </c>
      <c r="D4" s="24">
        <v>43435</v>
      </c>
      <c r="E4" s="24">
        <v>43678</v>
      </c>
      <c r="F4" s="37" t="s">
        <v>326</v>
      </c>
      <c r="G4" s="37" t="s">
        <v>349</v>
      </c>
      <c r="N4" s="41" t="s">
        <v>328</v>
      </c>
    </row>
    <row r="5" spans="1:17" x14ac:dyDescent="0.25">
      <c r="A5" s="4" t="s">
        <v>111</v>
      </c>
      <c r="B5" s="4" t="s">
        <v>316</v>
      </c>
      <c r="C5" s="25">
        <v>17010</v>
      </c>
      <c r="D5" s="28">
        <v>19190</v>
      </c>
      <c r="E5" s="28">
        <v>20146</v>
      </c>
      <c r="F5" s="38">
        <f>D5/C5-1</f>
        <v>0.12815990593768367</v>
      </c>
      <c r="G5" s="38">
        <f>E5/D5-1</f>
        <v>4.9817613340281452E-2</v>
      </c>
      <c r="H5" s="44"/>
      <c r="I5" s="82"/>
      <c r="J5" s="42">
        <f>E5-D5</f>
        <v>956</v>
      </c>
      <c r="L5" s="41"/>
      <c r="N5" s="1"/>
      <c r="O5" s="41"/>
      <c r="P5" s="51"/>
      <c r="Q5" s="3"/>
    </row>
    <row r="6" spans="1:17" x14ac:dyDescent="0.25">
      <c r="A6" s="12" t="s">
        <v>83</v>
      </c>
      <c r="B6" s="12" t="s">
        <v>317</v>
      </c>
      <c r="C6" s="26">
        <v>3369</v>
      </c>
      <c r="D6" s="29">
        <v>4094</v>
      </c>
      <c r="E6" s="29">
        <v>4455</v>
      </c>
      <c r="F6" s="39">
        <f>D6/C6-1</f>
        <v>0.21519738794894638</v>
      </c>
      <c r="G6" s="39">
        <f>E6/D6-1</f>
        <v>8.8177821201758766E-2</v>
      </c>
      <c r="H6" s="44"/>
      <c r="I6" s="82"/>
      <c r="J6" s="42">
        <f t="shared" ref="J6:J9" si="0">E6-D6</f>
        <v>361</v>
      </c>
      <c r="L6" s="41"/>
      <c r="N6" s="1"/>
      <c r="O6" s="41"/>
      <c r="P6" s="51"/>
      <c r="Q6" s="3"/>
    </row>
    <row r="7" spans="1:17" x14ac:dyDescent="0.25">
      <c r="A7" s="4" t="s">
        <v>85</v>
      </c>
      <c r="B7" s="4" t="s">
        <v>164</v>
      </c>
      <c r="C7" s="25">
        <v>1386</v>
      </c>
      <c r="D7" s="28">
        <v>1851</v>
      </c>
      <c r="E7" s="28">
        <v>1964</v>
      </c>
      <c r="F7" s="38">
        <f>D7/C7-1</f>
        <v>0.33549783549783552</v>
      </c>
      <c r="G7" s="38">
        <f>E7/D7-1</f>
        <v>6.1048082117774127E-2</v>
      </c>
      <c r="H7" s="44"/>
      <c r="I7" s="82"/>
      <c r="J7" s="42">
        <f t="shared" si="0"/>
        <v>113</v>
      </c>
      <c r="L7" s="41"/>
      <c r="N7" s="1"/>
      <c r="O7" s="41"/>
      <c r="P7" s="51"/>
      <c r="Q7" s="3"/>
    </row>
    <row r="8" spans="1:17" x14ac:dyDescent="0.25">
      <c r="A8" s="12" t="s">
        <v>116</v>
      </c>
      <c r="B8" s="12" t="s">
        <v>165</v>
      </c>
      <c r="C8" s="26">
        <v>1010</v>
      </c>
      <c r="D8" s="29">
        <v>1509</v>
      </c>
      <c r="E8" s="29">
        <v>1847</v>
      </c>
      <c r="F8" s="39">
        <f>D8/C8-1</f>
        <v>0.49405940594059405</v>
      </c>
      <c r="G8" s="39">
        <f>E8/D8-1</f>
        <v>0.22398939695162357</v>
      </c>
      <c r="H8" s="44"/>
      <c r="I8" s="82"/>
      <c r="J8" s="42">
        <f t="shared" si="0"/>
        <v>338</v>
      </c>
      <c r="L8" s="41"/>
      <c r="N8" s="97"/>
      <c r="O8" s="41"/>
      <c r="P8" s="49"/>
      <c r="Q8" s="3"/>
    </row>
    <row r="9" spans="1:17" x14ac:dyDescent="0.25">
      <c r="A9" s="4" t="s">
        <v>113</v>
      </c>
      <c r="B9" s="4" t="s">
        <v>170</v>
      </c>
      <c r="C9" s="25">
        <v>986</v>
      </c>
      <c r="D9" s="28">
        <v>1227</v>
      </c>
      <c r="E9" s="28">
        <v>1388</v>
      </c>
      <c r="F9" s="38">
        <f>D9/C9-1</f>
        <v>0.24442190669371189</v>
      </c>
      <c r="G9" s="38">
        <f>E9/D9-1</f>
        <v>0.13121434392828046</v>
      </c>
      <c r="H9" s="44"/>
      <c r="I9" s="82"/>
      <c r="J9" s="42">
        <f t="shared" si="0"/>
        <v>161</v>
      </c>
      <c r="L9" s="41"/>
      <c r="N9" s="1"/>
      <c r="O9" s="41"/>
      <c r="P9" s="51"/>
      <c r="Q9" s="3"/>
    </row>
    <row r="10" spans="1:17" x14ac:dyDescent="0.25">
      <c r="A10" s="12" t="s">
        <v>34</v>
      </c>
      <c r="B10" s="12" t="s">
        <v>166</v>
      </c>
      <c r="C10" s="26">
        <v>1181</v>
      </c>
      <c r="D10" s="29">
        <v>1289</v>
      </c>
      <c r="E10" s="29">
        <v>1300</v>
      </c>
      <c r="F10" s="39">
        <f>D10/C10-1</f>
        <v>9.1447925486875636E-2</v>
      </c>
      <c r="G10" s="39">
        <f>E10/D10-1</f>
        <v>8.5337470907680402E-3</v>
      </c>
      <c r="H10" s="44"/>
      <c r="I10" s="82"/>
      <c r="L10" s="41"/>
      <c r="N10" s="1"/>
      <c r="O10" s="41"/>
      <c r="P10" s="51"/>
      <c r="Q10" s="3"/>
    </row>
    <row r="11" spans="1:17" x14ac:dyDescent="0.25">
      <c r="A11" s="4" t="s">
        <v>50</v>
      </c>
      <c r="B11" s="4" t="s">
        <v>168</v>
      </c>
      <c r="C11" s="25">
        <v>922</v>
      </c>
      <c r="D11" s="28">
        <v>1006</v>
      </c>
      <c r="E11" s="28">
        <v>1074</v>
      </c>
      <c r="F11" s="38">
        <f>D11/C11-1</f>
        <v>9.1106290672451129E-2</v>
      </c>
      <c r="G11" s="38">
        <f>E11/D11-1</f>
        <v>6.7594433399602361E-2</v>
      </c>
      <c r="H11" s="44"/>
      <c r="I11" s="82"/>
      <c r="L11" s="41"/>
      <c r="N11" s="1"/>
      <c r="O11" s="41"/>
      <c r="P11" s="51"/>
      <c r="Q11" s="3"/>
    </row>
    <row r="12" spans="1:17" x14ac:dyDescent="0.25">
      <c r="A12" s="12" t="s">
        <v>45</v>
      </c>
      <c r="B12" s="12" t="s">
        <v>169</v>
      </c>
      <c r="C12" s="26">
        <v>809</v>
      </c>
      <c r="D12" s="29">
        <v>923</v>
      </c>
      <c r="E12" s="29">
        <v>1035</v>
      </c>
      <c r="F12" s="39">
        <f>D12/C12-1</f>
        <v>0.14091470951792329</v>
      </c>
      <c r="G12" s="39">
        <f>E12/D12-1</f>
        <v>0.12134344528710717</v>
      </c>
      <c r="H12" s="44"/>
      <c r="I12" s="82"/>
      <c r="L12" s="41"/>
      <c r="N12" s="1"/>
      <c r="O12" s="41"/>
      <c r="P12" s="51"/>
      <c r="Q12" s="3"/>
    </row>
    <row r="13" spans="1:17" x14ac:dyDescent="0.25">
      <c r="A13" s="4" t="s">
        <v>109</v>
      </c>
      <c r="B13" s="4" t="s">
        <v>167</v>
      </c>
      <c r="C13" s="25">
        <v>683</v>
      </c>
      <c r="D13" s="28">
        <v>886</v>
      </c>
      <c r="E13" s="28">
        <v>925</v>
      </c>
      <c r="F13" s="38">
        <f>D13/C13-1</f>
        <v>0.29721815519765737</v>
      </c>
      <c r="G13" s="38">
        <f>E13/D13-1</f>
        <v>4.4018058690744821E-2</v>
      </c>
      <c r="H13" s="44"/>
      <c r="I13" s="82"/>
      <c r="L13" s="41"/>
      <c r="N13" s="1"/>
      <c r="O13" s="41"/>
      <c r="P13" s="51"/>
      <c r="Q13" s="3"/>
    </row>
    <row r="14" spans="1:17" x14ac:dyDescent="0.25">
      <c r="A14" s="12" t="s">
        <v>36</v>
      </c>
      <c r="B14" s="12" t="s">
        <v>176</v>
      </c>
      <c r="C14" s="26">
        <v>918</v>
      </c>
      <c r="D14" s="29">
        <v>930</v>
      </c>
      <c r="E14" s="29">
        <v>900</v>
      </c>
      <c r="F14" s="39">
        <f>D14/C14-1</f>
        <v>1.3071895424836555E-2</v>
      </c>
      <c r="G14" s="48">
        <f>E14/D14-1</f>
        <v>-3.2258064516129004E-2</v>
      </c>
      <c r="H14" s="32"/>
      <c r="I14" s="82"/>
      <c r="L14" s="41"/>
      <c r="N14" s="1"/>
      <c r="O14" s="41"/>
      <c r="P14" s="51"/>
      <c r="Q14" s="3"/>
    </row>
    <row r="15" spans="1:17" x14ac:dyDescent="0.25">
      <c r="A15" s="5" t="s">
        <v>61</v>
      </c>
      <c r="B15" s="5" t="s">
        <v>174</v>
      </c>
      <c r="C15" s="20">
        <v>352</v>
      </c>
      <c r="D15" s="28">
        <v>663</v>
      </c>
      <c r="E15" s="25">
        <v>806</v>
      </c>
      <c r="F15" s="38">
        <f>D15/C15-1</f>
        <v>0.88352272727272729</v>
      </c>
      <c r="G15" s="38">
        <f>E15/D15-1</f>
        <v>0.21568627450980382</v>
      </c>
      <c r="H15" s="32"/>
      <c r="I15" s="82"/>
      <c r="L15" s="41"/>
      <c r="N15" s="1"/>
      <c r="O15" s="41"/>
      <c r="P15" s="51"/>
      <c r="Q15" s="3"/>
    </row>
    <row r="16" spans="1:17" x14ac:dyDescent="0.25">
      <c r="A16" s="12" t="s">
        <v>33</v>
      </c>
      <c r="B16" s="12" t="s">
        <v>172</v>
      </c>
      <c r="C16" s="26">
        <v>508</v>
      </c>
      <c r="D16" s="29">
        <v>699</v>
      </c>
      <c r="E16" s="26">
        <v>795</v>
      </c>
      <c r="F16" s="39">
        <f>D16/C16-1</f>
        <v>0.37598425196850394</v>
      </c>
      <c r="G16" s="39">
        <f>E16/D16-1</f>
        <v>0.13733905579399153</v>
      </c>
      <c r="H16" s="32"/>
      <c r="I16" s="82"/>
      <c r="L16" s="41"/>
      <c r="N16" s="97"/>
      <c r="O16" s="41"/>
      <c r="P16" s="49"/>
      <c r="Q16" s="3"/>
    </row>
    <row r="17" spans="1:18" x14ac:dyDescent="0.25">
      <c r="A17" s="4" t="s">
        <v>142</v>
      </c>
      <c r="B17" s="4" t="s">
        <v>171</v>
      </c>
      <c r="C17" s="25">
        <v>685</v>
      </c>
      <c r="D17" s="28">
        <v>738</v>
      </c>
      <c r="E17" s="25">
        <v>792</v>
      </c>
      <c r="F17" s="38">
        <f>D17/C17-1</f>
        <v>7.7372262773722555E-2</v>
      </c>
      <c r="G17" s="38">
        <f>E17/D17-1</f>
        <v>7.3170731707317138E-2</v>
      </c>
      <c r="H17" s="32"/>
      <c r="I17" s="82"/>
      <c r="J17" s="1"/>
      <c r="K17" s="1"/>
      <c r="L17" s="1"/>
      <c r="M17" s="1"/>
      <c r="N17" s="1"/>
      <c r="O17" s="49"/>
      <c r="P17" s="49"/>
    </row>
    <row r="18" spans="1:18" x14ac:dyDescent="0.25">
      <c r="A18" s="12" t="s">
        <v>49</v>
      </c>
      <c r="B18" s="12" t="s">
        <v>173</v>
      </c>
      <c r="C18" s="26">
        <v>549</v>
      </c>
      <c r="D18" s="29">
        <v>662</v>
      </c>
      <c r="E18" s="26">
        <v>686</v>
      </c>
      <c r="F18" s="39">
        <f>D18/C18-1</f>
        <v>0.20582877959927148</v>
      </c>
      <c r="G18" s="39">
        <f>E18/D18-1</f>
        <v>3.6253776435045237E-2</v>
      </c>
      <c r="H18" s="32"/>
      <c r="I18" s="82"/>
      <c r="J18" s="1"/>
      <c r="K18" s="1"/>
      <c r="L18" s="1"/>
      <c r="M18" s="1"/>
      <c r="N18" s="1"/>
      <c r="O18" s="49"/>
      <c r="P18" s="51"/>
    </row>
    <row r="19" spans="1:18" x14ac:dyDescent="0.25">
      <c r="A19" s="4" t="s">
        <v>134</v>
      </c>
      <c r="B19" s="4" t="s">
        <v>175</v>
      </c>
      <c r="C19" s="25">
        <v>525</v>
      </c>
      <c r="D19" s="28">
        <v>544</v>
      </c>
      <c r="E19" s="25">
        <v>545</v>
      </c>
      <c r="F19" s="38">
        <f>D19/C19-1</f>
        <v>3.6190476190476106E-2</v>
      </c>
      <c r="G19" s="76">
        <f>E19/D19-1</f>
        <v>1.8382352941177516E-3</v>
      </c>
      <c r="H19" s="32"/>
      <c r="I19" s="82"/>
      <c r="J19" s="1"/>
      <c r="K19" s="1"/>
      <c r="L19" s="1"/>
      <c r="M19" s="1"/>
      <c r="N19" s="1"/>
      <c r="O19" s="49"/>
      <c r="P19" s="49"/>
    </row>
    <row r="20" spans="1:18" x14ac:dyDescent="0.25">
      <c r="A20" s="12" t="s">
        <v>71</v>
      </c>
      <c r="B20" s="12" t="s">
        <v>178</v>
      </c>
      <c r="C20" s="26">
        <v>407</v>
      </c>
      <c r="D20" s="29">
        <v>476</v>
      </c>
      <c r="E20" s="26">
        <v>538</v>
      </c>
      <c r="F20" s="39">
        <f>D20/C20-1</f>
        <v>0.16953316953316944</v>
      </c>
      <c r="G20" s="39">
        <f>E20/D20-1</f>
        <v>0.13025210084033612</v>
      </c>
      <c r="H20" s="32"/>
      <c r="J20" s="1"/>
      <c r="K20" s="1"/>
      <c r="L20" s="1"/>
      <c r="M20" s="1"/>
      <c r="N20" s="1"/>
      <c r="O20" s="49"/>
      <c r="P20" s="49"/>
    </row>
    <row r="21" spans="1:18" x14ac:dyDescent="0.25">
      <c r="A21" s="4" t="s">
        <v>63</v>
      </c>
      <c r="B21" s="6" t="s">
        <v>177</v>
      </c>
      <c r="C21" s="25">
        <v>432</v>
      </c>
      <c r="D21" s="28">
        <v>479</v>
      </c>
      <c r="E21" s="25">
        <v>527</v>
      </c>
      <c r="F21" s="38">
        <f>D21/C21-1</f>
        <v>0.10879629629629628</v>
      </c>
      <c r="G21" s="38">
        <f>E21/D21-1</f>
        <v>0.10020876826722347</v>
      </c>
      <c r="H21" s="32"/>
      <c r="J21" s="1"/>
      <c r="K21" s="1"/>
      <c r="L21" s="1"/>
      <c r="M21" s="1"/>
      <c r="N21" s="1"/>
      <c r="O21" s="49"/>
      <c r="P21" s="49"/>
    </row>
    <row r="22" spans="1:18" x14ac:dyDescent="0.25">
      <c r="A22" s="12" t="s">
        <v>124</v>
      </c>
      <c r="B22" s="14" t="s">
        <v>179</v>
      </c>
      <c r="C22" s="26">
        <v>429</v>
      </c>
      <c r="D22" s="29">
        <v>468</v>
      </c>
      <c r="E22" s="26">
        <v>498</v>
      </c>
      <c r="F22" s="39">
        <f>D22/C22-1</f>
        <v>9.0909090909090828E-2</v>
      </c>
      <c r="G22" s="39">
        <f>E22/D22-1</f>
        <v>6.4102564102564097E-2</v>
      </c>
      <c r="H22" s="32"/>
      <c r="J22" s="1"/>
      <c r="K22" s="1"/>
      <c r="L22" s="1"/>
      <c r="M22" s="1"/>
      <c r="N22" s="1"/>
      <c r="O22" s="49"/>
      <c r="P22" s="49"/>
    </row>
    <row r="23" spans="1:18" ht="16.5" customHeight="1" x14ac:dyDescent="0.25">
      <c r="A23" s="4" t="s">
        <v>14</v>
      </c>
      <c r="B23" s="6" t="s">
        <v>181</v>
      </c>
      <c r="C23" s="25">
        <v>337</v>
      </c>
      <c r="D23" s="28">
        <v>403</v>
      </c>
      <c r="E23" s="25">
        <v>481</v>
      </c>
      <c r="F23" s="38">
        <f>D23/C23-1</f>
        <v>0.19584569732937696</v>
      </c>
      <c r="G23" s="38">
        <f>E23/D23-1</f>
        <v>0.19354838709677424</v>
      </c>
      <c r="H23" s="32"/>
      <c r="J23" s="1"/>
      <c r="K23" s="1"/>
      <c r="L23" s="1"/>
      <c r="M23" s="1"/>
      <c r="N23" s="1"/>
      <c r="O23" s="52"/>
      <c r="P23" s="53"/>
      <c r="Q23" s="17"/>
      <c r="R23" s="15"/>
    </row>
    <row r="24" spans="1:18" x14ac:dyDescent="0.25">
      <c r="A24" s="12" t="s">
        <v>147</v>
      </c>
      <c r="B24" s="14" t="s">
        <v>230</v>
      </c>
      <c r="C24" s="26">
        <v>325</v>
      </c>
      <c r="D24" s="29">
        <v>365</v>
      </c>
      <c r="E24" s="26">
        <v>376</v>
      </c>
      <c r="F24" s="39">
        <f>D24/C24-1</f>
        <v>0.12307692307692308</v>
      </c>
      <c r="G24" s="39">
        <f>E24/D24-1</f>
        <v>3.013698630136985E-2</v>
      </c>
      <c r="H24" s="32"/>
      <c r="J24" s="1"/>
      <c r="K24" s="1"/>
      <c r="L24" s="1"/>
      <c r="M24" s="1"/>
      <c r="N24" s="1"/>
      <c r="O24" s="52"/>
      <c r="P24" s="53"/>
      <c r="Q24" s="17"/>
      <c r="R24" s="15"/>
    </row>
    <row r="25" spans="1:18" x14ac:dyDescent="0.25">
      <c r="A25" s="4" t="s">
        <v>121</v>
      </c>
      <c r="B25" s="6" t="s">
        <v>180</v>
      </c>
      <c r="C25" s="25">
        <v>362</v>
      </c>
      <c r="D25" s="28">
        <v>394</v>
      </c>
      <c r="E25" s="25">
        <v>368</v>
      </c>
      <c r="F25" s="38">
        <f>D25/C25-1</f>
        <v>8.8397790055248615E-2</v>
      </c>
      <c r="G25" s="47">
        <f>E25/D25-1</f>
        <v>-6.5989847715736016E-2</v>
      </c>
      <c r="H25" s="32"/>
      <c r="J25" s="1"/>
      <c r="K25" s="1"/>
      <c r="L25" s="1"/>
      <c r="M25" s="1"/>
      <c r="N25" s="1"/>
      <c r="O25" s="52"/>
      <c r="P25" s="53"/>
      <c r="Q25" s="17"/>
      <c r="R25" s="15"/>
    </row>
    <row r="26" spans="1:18" x14ac:dyDescent="0.25">
      <c r="A26" s="12" t="s">
        <v>104</v>
      </c>
      <c r="B26" s="12" t="s">
        <v>182</v>
      </c>
      <c r="C26" s="26">
        <v>290</v>
      </c>
      <c r="D26" s="29">
        <v>315</v>
      </c>
      <c r="E26" s="26">
        <v>315</v>
      </c>
      <c r="F26" s="39">
        <f>D26/C26-1</f>
        <v>8.6206896551724199E-2</v>
      </c>
      <c r="G26" s="39">
        <f>E26/D26-1</f>
        <v>0</v>
      </c>
      <c r="H26" s="32"/>
      <c r="J26" s="1"/>
      <c r="K26" s="1"/>
      <c r="L26" s="1"/>
      <c r="M26" s="1"/>
      <c r="N26" s="1"/>
      <c r="O26" s="52"/>
      <c r="P26" s="53"/>
      <c r="Q26" s="17"/>
      <c r="R26" s="15"/>
    </row>
    <row r="27" spans="1:18" x14ac:dyDescent="0.25">
      <c r="A27" s="4" t="s">
        <v>26</v>
      </c>
      <c r="B27" s="4" t="s">
        <v>254</v>
      </c>
      <c r="C27" s="25">
        <v>289</v>
      </c>
      <c r="D27" s="28">
        <v>314</v>
      </c>
      <c r="E27" s="25">
        <v>310</v>
      </c>
      <c r="F27" s="38">
        <f>D27/C27-1</f>
        <v>8.6505190311418678E-2</v>
      </c>
      <c r="G27" s="47">
        <f>E27/D27-1</f>
        <v>-1.2738853503184711E-2</v>
      </c>
      <c r="H27" s="32"/>
      <c r="J27" s="1"/>
      <c r="K27" s="1"/>
      <c r="L27" s="1"/>
      <c r="M27" s="1"/>
      <c r="N27" s="1"/>
      <c r="O27" s="52"/>
      <c r="P27" s="53"/>
      <c r="Q27" s="17"/>
      <c r="R27" s="15"/>
    </row>
    <row r="28" spans="1:18" x14ac:dyDescent="0.25">
      <c r="A28" s="12" t="s">
        <v>131</v>
      </c>
      <c r="B28" s="14" t="s">
        <v>186</v>
      </c>
      <c r="C28" s="26">
        <v>206</v>
      </c>
      <c r="D28" s="29">
        <v>203</v>
      </c>
      <c r="E28" s="26">
        <v>269</v>
      </c>
      <c r="F28" s="48">
        <f>D28/C28-1</f>
        <v>-1.4563106796116498E-2</v>
      </c>
      <c r="G28" s="39">
        <f>E28/D28-1</f>
        <v>0.32512315270935965</v>
      </c>
      <c r="H28" s="32"/>
      <c r="J28" s="1"/>
      <c r="K28" s="1"/>
      <c r="L28" s="1"/>
      <c r="M28" s="1"/>
      <c r="N28" s="1"/>
      <c r="O28" s="52"/>
      <c r="P28" s="53"/>
      <c r="Q28" s="17"/>
      <c r="R28" s="15"/>
    </row>
    <row r="29" spans="1:18" x14ac:dyDescent="0.25">
      <c r="A29" s="4" t="s">
        <v>103</v>
      </c>
      <c r="B29" s="4" t="s">
        <v>183</v>
      </c>
      <c r="C29" s="25">
        <v>213</v>
      </c>
      <c r="D29" s="28">
        <v>237</v>
      </c>
      <c r="E29" s="25">
        <v>257</v>
      </c>
      <c r="F29" s="38">
        <f>D29/C29-1</f>
        <v>0.11267605633802824</v>
      </c>
      <c r="G29" s="38">
        <f>E29/D29-1</f>
        <v>8.4388185654008518E-2</v>
      </c>
      <c r="H29" s="32"/>
      <c r="J29" s="1"/>
      <c r="K29" s="1"/>
      <c r="L29" s="1"/>
      <c r="M29" s="1"/>
      <c r="N29" s="1"/>
      <c r="O29" s="15"/>
      <c r="P29" s="16"/>
      <c r="Q29" s="17"/>
      <c r="R29" s="15"/>
    </row>
    <row r="30" spans="1:18" x14ac:dyDescent="0.25">
      <c r="A30" s="12" t="s">
        <v>56</v>
      </c>
      <c r="B30" s="14" t="s">
        <v>187</v>
      </c>
      <c r="C30" s="26">
        <v>135</v>
      </c>
      <c r="D30" s="29">
        <v>203</v>
      </c>
      <c r="E30" s="26">
        <v>250</v>
      </c>
      <c r="F30" s="39">
        <f>D30/C30-1</f>
        <v>0.50370370370370376</v>
      </c>
      <c r="G30" s="39">
        <f>E30/D30-1</f>
        <v>0.23152709359605916</v>
      </c>
      <c r="H30" s="32"/>
      <c r="J30" s="1"/>
      <c r="K30" s="1"/>
      <c r="L30" s="1"/>
      <c r="M30" s="1"/>
      <c r="N30" s="1"/>
      <c r="O30" s="15"/>
      <c r="P30" s="16"/>
      <c r="Q30" s="17"/>
      <c r="R30" s="15"/>
    </row>
    <row r="31" spans="1:18" x14ac:dyDescent="0.25">
      <c r="A31" s="4" t="s">
        <v>140</v>
      </c>
      <c r="B31" s="4" t="s">
        <v>184</v>
      </c>
      <c r="C31" s="25">
        <v>188</v>
      </c>
      <c r="D31" s="28">
        <v>208</v>
      </c>
      <c r="E31" s="25">
        <v>212</v>
      </c>
      <c r="F31" s="38">
        <f>D31/C31-1</f>
        <v>0.1063829787234043</v>
      </c>
      <c r="G31" s="38">
        <f>E31/D31-1</f>
        <v>1.9230769230769162E-2</v>
      </c>
      <c r="H31" s="32"/>
      <c r="J31" s="1"/>
      <c r="K31" s="1"/>
      <c r="L31" s="1"/>
      <c r="M31" s="1"/>
      <c r="N31" s="1"/>
      <c r="O31" s="15"/>
      <c r="P31" s="15"/>
      <c r="Q31" s="15"/>
      <c r="R31" s="15"/>
    </row>
    <row r="32" spans="1:18" x14ac:dyDescent="0.25">
      <c r="A32" s="12" t="s">
        <v>118</v>
      </c>
      <c r="B32" s="12" t="s">
        <v>185</v>
      </c>
      <c r="C32" s="26">
        <v>185</v>
      </c>
      <c r="D32" s="29">
        <v>200</v>
      </c>
      <c r="E32" s="26">
        <v>209</v>
      </c>
      <c r="F32" s="39">
        <f>D32/C32-1</f>
        <v>8.1081081081081141E-2</v>
      </c>
      <c r="G32" s="39">
        <f>E32/D32-1</f>
        <v>4.4999999999999929E-2</v>
      </c>
      <c r="H32" s="32"/>
      <c r="J32" s="1"/>
      <c r="K32" s="1"/>
      <c r="L32" s="1"/>
      <c r="M32" s="1"/>
      <c r="N32" s="1"/>
      <c r="O32" s="15"/>
      <c r="P32" s="16"/>
      <c r="Q32" s="15"/>
      <c r="R32" s="15"/>
    </row>
    <row r="33" spans="1:18" x14ac:dyDescent="0.25">
      <c r="A33" s="4" t="s">
        <v>68</v>
      </c>
      <c r="B33" s="4" t="s">
        <v>188</v>
      </c>
      <c r="C33" s="25">
        <v>86</v>
      </c>
      <c r="D33" s="28">
        <v>165</v>
      </c>
      <c r="E33" s="25">
        <v>205</v>
      </c>
      <c r="F33" s="38">
        <f>D33/C33-1</f>
        <v>0.91860465116279078</v>
      </c>
      <c r="G33" s="38">
        <f>E33/D33-1</f>
        <v>0.24242424242424243</v>
      </c>
      <c r="H33" s="32"/>
      <c r="J33" s="1"/>
      <c r="K33" s="1"/>
      <c r="L33" s="1"/>
      <c r="M33" s="1"/>
      <c r="N33" s="1"/>
      <c r="O33" s="15"/>
      <c r="P33" s="15"/>
      <c r="Q33" s="15"/>
      <c r="R33" s="15"/>
    </row>
    <row r="34" spans="1:18" x14ac:dyDescent="0.25">
      <c r="A34" s="12" t="s">
        <v>117</v>
      </c>
      <c r="B34" s="14" t="s">
        <v>233</v>
      </c>
      <c r="C34" s="26">
        <v>108</v>
      </c>
      <c r="D34" s="29">
        <v>146</v>
      </c>
      <c r="E34" s="26">
        <v>165</v>
      </c>
      <c r="F34" s="39">
        <f>D34/C34-1</f>
        <v>0.35185185185185186</v>
      </c>
      <c r="G34" s="39">
        <f>E34/D34-1</f>
        <v>0.13013698630136994</v>
      </c>
      <c r="H34" s="32"/>
      <c r="J34" s="1"/>
      <c r="K34" s="1"/>
      <c r="L34" s="1"/>
      <c r="M34" s="1"/>
      <c r="N34" s="1"/>
      <c r="O34" s="15"/>
      <c r="P34" s="15"/>
      <c r="Q34" s="15"/>
      <c r="R34" s="15"/>
    </row>
    <row r="35" spans="1:18" x14ac:dyDescent="0.25">
      <c r="A35" s="4" t="s">
        <v>20</v>
      </c>
      <c r="B35" s="4" t="s">
        <v>238</v>
      </c>
      <c r="C35" s="25">
        <v>138</v>
      </c>
      <c r="D35" s="23">
        <v>159</v>
      </c>
      <c r="E35" s="77">
        <v>161</v>
      </c>
      <c r="F35" s="38">
        <f>D35/C35-1</f>
        <v>0.15217391304347827</v>
      </c>
      <c r="G35" s="38">
        <f>E35/D35-1</f>
        <v>1.2578616352201255E-2</v>
      </c>
      <c r="H35" s="32"/>
      <c r="J35" s="1"/>
      <c r="K35" s="1"/>
      <c r="L35" s="1"/>
      <c r="M35" s="1"/>
      <c r="N35" s="1"/>
      <c r="O35" s="15"/>
      <c r="P35" s="15"/>
      <c r="Q35" s="15"/>
      <c r="R35" s="15"/>
    </row>
    <row r="36" spans="1:18" x14ac:dyDescent="0.25">
      <c r="A36" s="12" t="s">
        <v>3</v>
      </c>
      <c r="B36" s="14" t="s">
        <v>207</v>
      </c>
      <c r="C36" s="26">
        <v>85</v>
      </c>
      <c r="D36" s="27">
        <v>123</v>
      </c>
      <c r="E36" s="94">
        <v>139</v>
      </c>
      <c r="F36" s="39">
        <f>D36/C36-1</f>
        <v>0.44705882352941173</v>
      </c>
      <c r="G36" s="39">
        <f>E36/D36-1</f>
        <v>0.13008130081300817</v>
      </c>
      <c r="H36" s="32"/>
      <c r="J36" s="1"/>
      <c r="K36" s="1"/>
      <c r="L36" s="1"/>
      <c r="M36" s="1"/>
      <c r="N36" s="1"/>
      <c r="O36" s="15"/>
      <c r="P36" s="15"/>
      <c r="Q36" s="15"/>
      <c r="R36" s="15"/>
    </row>
    <row r="37" spans="1:18" x14ac:dyDescent="0.25">
      <c r="A37" s="4" t="s">
        <v>41</v>
      </c>
      <c r="B37" s="4" t="s">
        <v>190</v>
      </c>
      <c r="C37" s="25">
        <v>119</v>
      </c>
      <c r="D37" s="28">
        <v>133</v>
      </c>
      <c r="E37" s="25">
        <v>139</v>
      </c>
      <c r="F37" s="38">
        <f>D37/C37-1</f>
        <v>0.11764705882352944</v>
      </c>
      <c r="G37" s="38">
        <f>E37/D37-1</f>
        <v>4.5112781954887327E-2</v>
      </c>
      <c r="H37" s="32"/>
      <c r="J37" s="1"/>
      <c r="K37" s="1"/>
      <c r="L37" s="1"/>
      <c r="M37" s="1"/>
      <c r="N37" s="1"/>
      <c r="O37" s="15"/>
      <c r="P37" s="15"/>
      <c r="Q37" s="15"/>
      <c r="R37" s="15"/>
    </row>
    <row r="38" spans="1:18" x14ac:dyDescent="0.25">
      <c r="A38" s="12" t="s">
        <v>47</v>
      </c>
      <c r="B38" s="12" t="s">
        <v>189</v>
      </c>
      <c r="C38" s="26">
        <v>125</v>
      </c>
      <c r="D38" s="29">
        <v>141</v>
      </c>
      <c r="E38" s="26">
        <v>137</v>
      </c>
      <c r="F38" s="39">
        <f>D38/C38-1</f>
        <v>0.12799999999999989</v>
      </c>
      <c r="G38" s="48">
        <f>E38/D38-1</f>
        <v>-2.8368794326241176E-2</v>
      </c>
      <c r="H38" s="32"/>
      <c r="J38" s="1"/>
      <c r="K38" s="1"/>
      <c r="L38" s="1"/>
      <c r="M38" s="1"/>
      <c r="N38" s="1"/>
      <c r="P38" s="15"/>
      <c r="Q38" s="15"/>
      <c r="R38" s="15"/>
    </row>
    <row r="39" spans="1:18" x14ac:dyDescent="0.25">
      <c r="A39" s="4" t="s">
        <v>67</v>
      </c>
      <c r="B39" s="4" t="s">
        <v>191</v>
      </c>
      <c r="C39" s="25">
        <v>119</v>
      </c>
      <c r="D39" s="28">
        <v>133</v>
      </c>
      <c r="E39" s="25">
        <v>135</v>
      </c>
      <c r="F39" s="38">
        <f>D39/C39-1</f>
        <v>0.11764705882352944</v>
      </c>
      <c r="G39" s="38">
        <f>E39/D39-1</f>
        <v>1.5037593984962516E-2</v>
      </c>
      <c r="H39" s="32"/>
      <c r="J39" s="1"/>
      <c r="K39" s="1"/>
      <c r="L39" s="1"/>
      <c r="M39" s="1"/>
      <c r="N39" s="1"/>
      <c r="O39" s="15"/>
      <c r="P39" s="15"/>
      <c r="Q39" s="15"/>
      <c r="R39" s="15"/>
    </row>
    <row r="40" spans="1:18" x14ac:dyDescent="0.25">
      <c r="A40" s="12" t="s">
        <v>65</v>
      </c>
      <c r="B40" s="12" t="s">
        <v>212</v>
      </c>
      <c r="C40" s="26">
        <v>104</v>
      </c>
      <c r="D40" s="29">
        <v>112</v>
      </c>
      <c r="E40" s="26">
        <v>123</v>
      </c>
      <c r="F40" s="39">
        <f>D40/C40-1</f>
        <v>7.6923076923076872E-2</v>
      </c>
      <c r="G40" s="39">
        <f>E40/D40-1</f>
        <v>9.8214285714285809E-2</v>
      </c>
      <c r="H40" s="32"/>
      <c r="J40" s="1"/>
      <c r="K40" s="1"/>
      <c r="L40" s="1"/>
      <c r="M40" s="1"/>
      <c r="N40" s="1"/>
      <c r="O40" s="15"/>
      <c r="P40" s="15"/>
      <c r="Q40" s="15"/>
      <c r="R40" s="15"/>
    </row>
    <row r="41" spans="1:18" x14ac:dyDescent="0.25">
      <c r="A41" s="4" t="s">
        <v>7</v>
      </c>
      <c r="B41" s="6" t="s">
        <v>192</v>
      </c>
      <c r="C41" s="25">
        <v>111</v>
      </c>
      <c r="D41" s="28">
        <v>113</v>
      </c>
      <c r="E41" s="25">
        <v>122</v>
      </c>
      <c r="F41" s="38">
        <f>D41/C41-1</f>
        <v>1.8018018018018056E-2</v>
      </c>
      <c r="G41" s="38">
        <f>E41/D41-1</f>
        <v>7.9646017699114946E-2</v>
      </c>
      <c r="H41" s="32"/>
      <c r="J41" s="1"/>
      <c r="K41" s="1"/>
      <c r="L41" s="1"/>
      <c r="M41" s="1"/>
      <c r="N41" s="1"/>
      <c r="O41" s="15"/>
      <c r="P41" s="15"/>
      <c r="Q41" s="15"/>
      <c r="R41" s="15"/>
    </row>
    <row r="42" spans="1:18" x14ac:dyDescent="0.25">
      <c r="A42" s="12" t="s">
        <v>69</v>
      </c>
      <c r="B42" s="12" t="s">
        <v>215</v>
      </c>
      <c r="C42" s="26">
        <v>67</v>
      </c>
      <c r="D42" s="29">
        <v>97</v>
      </c>
      <c r="E42" s="26">
        <v>118</v>
      </c>
      <c r="F42" s="39">
        <f>D42/C42-1</f>
        <v>0.44776119402985071</v>
      </c>
      <c r="G42" s="39">
        <f>E42/D42-1</f>
        <v>0.21649484536082464</v>
      </c>
      <c r="H42" s="32"/>
      <c r="J42" s="1"/>
      <c r="K42" s="1"/>
      <c r="L42" s="1"/>
      <c r="M42" s="1"/>
      <c r="N42" s="1"/>
      <c r="O42" s="15"/>
      <c r="P42" s="15"/>
      <c r="Q42" s="15"/>
      <c r="R42" s="15"/>
    </row>
    <row r="43" spans="1:18" x14ac:dyDescent="0.25">
      <c r="A43" s="4" t="s">
        <v>2</v>
      </c>
      <c r="B43" s="6" t="s">
        <v>195</v>
      </c>
      <c r="C43" s="25">
        <v>61</v>
      </c>
      <c r="D43" s="23">
        <v>87</v>
      </c>
      <c r="E43" s="77">
        <v>117</v>
      </c>
      <c r="F43" s="38">
        <f>D43/C43-1</f>
        <v>0.42622950819672134</v>
      </c>
      <c r="G43" s="38">
        <f>E43/D43-1</f>
        <v>0.34482758620689657</v>
      </c>
      <c r="H43" s="32"/>
      <c r="J43" s="1"/>
      <c r="K43" s="1"/>
      <c r="L43" s="1"/>
      <c r="M43" s="1"/>
      <c r="N43" s="1"/>
      <c r="O43" s="15"/>
      <c r="P43" s="15"/>
      <c r="Q43" s="15"/>
      <c r="R43" s="15"/>
    </row>
    <row r="44" spans="1:18" x14ac:dyDescent="0.25">
      <c r="A44" s="12" t="s">
        <v>101</v>
      </c>
      <c r="B44" s="12" t="s">
        <v>193</v>
      </c>
      <c r="C44" s="26">
        <v>89</v>
      </c>
      <c r="D44" s="29">
        <v>107</v>
      </c>
      <c r="E44" s="26">
        <v>109</v>
      </c>
      <c r="F44" s="39">
        <f>D44/C44-1</f>
        <v>0.202247191011236</v>
      </c>
      <c r="G44" s="78">
        <f>E44/D44-1</f>
        <v>1.8691588785046731E-2</v>
      </c>
      <c r="J44" s="1"/>
      <c r="K44" s="1"/>
      <c r="L44" s="1"/>
      <c r="M44" s="1"/>
      <c r="N44" s="1"/>
      <c r="O44" s="15"/>
      <c r="P44" s="15"/>
      <c r="Q44" s="15"/>
      <c r="R44" s="15"/>
    </row>
    <row r="45" spans="1:18" x14ac:dyDescent="0.25">
      <c r="A45" s="4" t="s">
        <v>22</v>
      </c>
      <c r="B45" s="4" t="s">
        <v>251</v>
      </c>
      <c r="C45" s="25">
        <v>100</v>
      </c>
      <c r="D45" s="28">
        <v>95</v>
      </c>
      <c r="E45" s="25">
        <v>109</v>
      </c>
      <c r="F45" s="47">
        <f>D45/C45-1</f>
        <v>-5.0000000000000044E-2</v>
      </c>
      <c r="G45" s="38">
        <f>E45/D45-1</f>
        <v>0.14736842105263159</v>
      </c>
      <c r="J45" s="1"/>
      <c r="K45" s="1"/>
      <c r="L45" s="1"/>
      <c r="M45" s="1"/>
      <c r="N45" s="1"/>
      <c r="O45" s="15"/>
      <c r="P45" s="15"/>
      <c r="Q45" s="15"/>
      <c r="R45" s="15"/>
    </row>
    <row r="46" spans="1:18" x14ac:dyDescent="0.25">
      <c r="A46" s="12" t="s">
        <v>13</v>
      </c>
      <c r="B46" s="12" t="s">
        <v>194</v>
      </c>
      <c r="C46" s="26">
        <v>88</v>
      </c>
      <c r="D46" s="29">
        <v>103</v>
      </c>
      <c r="E46" s="26">
        <v>108</v>
      </c>
      <c r="F46" s="39">
        <f>D46/C46-1</f>
        <v>0.17045454545454541</v>
      </c>
      <c r="G46" s="39">
        <f>E46/D46-1</f>
        <v>4.8543689320388328E-2</v>
      </c>
      <c r="J46" s="1"/>
      <c r="K46" s="1"/>
      <c r="L46" s="1"/>
      <c r="M46" s="1"/>
      <c r="N46" s="1"/>
      <c r="O46" s="15"/>
      <c r="P46" s="15"/>
      <c r="Q46" s="15"/>
      <c r="R46" s="15"/>
    </row>
    <row r="47" spans="1:18" x14ac:dyDescent="0.25">
      <c r="A47" s="4" t="s">
        <v>87</v>
      </c>
      <c r="B47" s="4" t="s">
        <v>220</v>
      </c>
      <c r="C47" s="25">
        <v>80</v>
      </c>
      <c r="D47" s="28">
        <v>88</v>
      </c>
      <c r="E47" s="25">
        <v>101</v>
      </c>
      <c r="F47" s="38">
        <f>D47/C47-1</f>
        <v>0.10000000000000009</v>
      </c>
      <c r="G47" s="38">
        <f>E47/D47-1</f>
        <v>0.14772727272727271</v>
      </c>
      <c r="J47" s="1"/>
      <c r="K47" s="1"/>
      <c r="L47" s="1"/>
      <c r="M47" s="1"/>
      <c r="N47" s="1"/>
      <c r="O47" s="18"/>
      <c r="P47" s="19"/>
      <c r="Q47" s="19"/>
      <c r="R47" s="15"/>
    </row>
    <row r="48" spans="1:18" x14ac:dyDescent="0.25">
      <c r="A48" s="12" t="s">
        <v>51</v>
      </c>
      <c r="B48" s="12" t="s">
        <v>270</v>
      </c>
      <c r="C48" s="26">
        <v>16</v>
      </c>
      <c r="D48" s="29">
        <v>27</v>
      </c>
      <c r="E48" s="26">
        <v>31</v>
      </c>
      <c r="F48" s="39">
        <f>D48/C48-1</f>
        <v>0.6875</v>
      </c>
      <c r="G48" s="39">
        <f>E48/D48-1</f>
        <v>0.14814814814814814</v>
      </c>
      <c r="J48" s="1"/>
      <c r="K48" s="1"/>
      <c r="L48" s="1"/>
      <c r="M48" s="1"/>
      <c r="N48" s="1"/>
      <c r="O48" s="15"/>
      <c r="P48" s="16"/>
      <c r="Q48" s="16"/>
      <c r="R48" s="15"/>
    </row>
    <row r="49" spans="1:18" x14ac:dyDescent="0.25">
      <c r="A49" s="4" t="s">
        <v>17</v>
      </c>
      <c r="B49" s="4" t="s">
        <v>196</v>
      </c>
      <c r="C49" s="25">
        <v>85</v>
      </c>
      <c r="D49" s="23">
        <v>89</v>
      </c>
      <c r="E49" s="77">
        <v>94</v>
      </c>
      <c r="F49" s="38">
        <f>D49/C49-1</f>
        <v>4.705882352941182E-2</v>
      </c>
      <c r="G49" s="38">
        <f>E49/D49-1</f>
        <v>5.6179775280898792E-2</v>
      </c>
      <c r="J49" s="1"/>
      <c r="K49" s="1"/>
      <c r="L49" s="1"/>
      <c r="M49" s="1"/>
      <c r="N49" s="1"/>
      <c r="O49" s="15"/>
      <c r="P49" s="16"/>
      <c r="Q49" s="16"/>
      <c r="R49" s="15"/>
    </row>
    <row r="50" spans="1:18" x14ac:dyDescent="0.25">
      <c r="A50" s="12" t="s">
        <v>146</v>
      </c>
      <c r="B50" s="14" t="s">
        <v>229</v>
      </c>
      <c r="C50" s="26">
        <v>23</v>
      </c>
      <c r="D50" s="29">
        <v>39</v>
      </c>
      <c r="E50" s="26">
        <v>84</v>
      </c>
      <c r="F50" s="39">
        <f>D50/C50-1</f>
        <v>0.69565217391304346</v>
      </c>
      <c r="G50" s="39">
        <f>E50/D50-1</f>
        <v>1.1538461538461537</v>
      </c>
      <c r="J50" s="1"/>
      <c r="K50" s="1"/>
      <c r="L50" s="1"/>
      <c r="M50" s="1"/>
      <c r="N50" s="1"/>
      <c r="O50" s="15"/>
      <c r="P50" s="16"/>
      <c r="Q50" s="16"/>
      <c r="R50" s="15"/>
    </row>
    <row r="51" spans="1:18" x14ac:dyDescent="0.25">
      <c r="A51" s="4" t="s">
        <v>123</v>
      </c>
      <c r="B51" s="4" t="s">
        <v>236</v>
      </c>
      <c r="C51" s="25">
        <v>49</v>
      </c>
      <c r="D51" s="28">
        <v>59</v>
      </c>
      <c r="E51" s="25">
        <v>74</v>
      </c>
      <c r="F51" s="38">
        <f>D51/C51-1</f>
        <v>0.20408163265306123</v>
      </c>
      <c r="G51" s="38">
        <f>E51/D51-1</f>
        <v>0.25423728813559321</v>
      </c>
      <c r="J51" s="1"/>
      <c r="K51" s="1"/>
      <c r="L51" s="1"/>
      <c r="N51" s="97"/>
      <c r="O51" s="15"/>
      <c r="P51" s="16"/>
      <c r="Q51" s="16"/>
      <c r="R51" s="15"/>
    </row>
    <row r="52" spans="1:18" x14ac:dyDescent="0.25">
      <c r="A52" s="12" t="s">
        <v>115</v>
      </c>
      <c r="B52" s="12" t="s">
        <v>201</v>
      </c>
      <c r="C52" s="26">
        <v>54</v>
      </c>
      <c r="D52" s="29">
        <v>63</v>
      </c>
      <c r="E52" s="26">
        <v>72</v>
      </c>
      <c r="F52" s="39">
        <f>D52/C52-1</f>
        <v>0.16666666666666674</v>
      </c>
      <c r="G52" s="39">
        <f>E52/D52-1</f>
        <v>0.14285714285714279</v>
      </c>
      <c r="J52" s="1"/>
      <c r="K52" s="1"/>
      <c r="L52" s="1"/>
      <c r="N52" s="97"/>
      <c r="P52" s="16"/>
      <c r="Q52" s="16"/>
      <c r="R52" s="15"/>
    </row>
    <row r="53" spans="1:18" x14ac:dyDescent="0.25">
      <c r="A53" s="12" t="s">
        <v>74</v>
      </c>
      <c r="B53" s="12" t="s">
        <v>197</v>
      </c>
      <c r="C53" s="26">
        <v>80</v>
      </c>
      <c r="D53" s="29">
        <v>77</v>
      </c>
      <c r="E53" s="26">
        <v>71</v>
      </c>
      <c r="F53" s="48">
        <f>D53/C53-1</f>
        <v>-3.7499999999999978E-2</v>
      </c>
      <c r="G53" s="48">
        <f>E53/D53-1</f>
        <v>-7.7922077922077948E-2</v>
      </c>
      <c r="J53" s="1"/>
      <c r="K53" s="1"/>
      <c r="L53" s="1"/>
      <c r="M53" s="1"/>
      <c r="N53" s="1"/>
      <c r="O53" s="15"/>
      <c r="P53" s="16"/>
      <c r="Q53" s="16"/>
      <c r="R53" s="15"/>
    </row>
    <row r="54" spans="1:18" x14ac:dyDescent="0.25">
      <c r="A54" s="4" t="s">
        <v>97</v>
      </c>
      <c r="B54" s="4" t="s">
        <v>198</v>
      </c>
      <c r="C54" s="25">
        <v>66</v>
      </c>
      <c r="D54" s="28">
        <v>72</v>
      </c>
      <c r="E54" s="25">
        <v>71</v>
      </c>
      <c r="F54" s="38">
        <f>D54/C54-1</f>
        <v>9.0909090909090828E-2</v>
      </c>
      <c r="G54" s="47">
        <f>E54/D54-1</f>
        <v>-1.388888888888884E-2</v>
      </c>
      <c r="J54" s="1"/>
      <c r="K54" s="1"/>
      <c r="L54" s="1"/>
      <c r="M54" s="1"/>
      <c r="N54" s="1"/>
      <c r="O54" s="15"/>
      <c r="P54" s="16"/>
      <c r="Q54" s="16"/>
      <c r="R54" s="15"/>
    </row>
    <row r="55" spans="1:18" x14ac:dyDescent="0.25">
      <c r="A55" s="12" t="s">
        <v>110</v>
      </c>
      <c r="B55" s="14" t="s">
        <v>205</v>
      </c>
      <c r="C55" s="26">
        <v>47</v>
      </c>
      <c r="D55" s="29">
        <v>62</v>
      </c>
      <c r="E55" s="26">
        <v>69</v>
      </c>
      <c r="F55" s="39">
        <f>D55/C55-1</f>
        <v>0.31914893617021267</v>
      </c>
      <c r="G55" s="78">
        <f>E55/D55-1</f>
        <v>0.11290322580645151</v>
      </c>
      <c r="J55" s="1"/>
      <c r="K55" s="1"/>
      <c r="L55" s="1"/>
      <c r="M55" s="1"/>
      <c r="N55" s="1"/>
      <c r="O55" s="15"/>
      <c r="P55" s="16"/>
      <c r="Q55" s="16"/>
      <c r="R55" s="15"/>
    </row>
    <row r="56" spans="1:18" x14ac:dyDescent="0.25">
      <c r="A56" s="4" t="s">
        <v>27</v>
      </c>
      <c r="B56" s="4" t="s">
        <v>202</v>
      </c>
      <c r="C56" s="25">
        <v>46</v>
      </c>
      <c r="D56" s="28">
        <v>54</v>
      </c>
      <c r="E56" s="25">
        <v>61</v>
      </c>
      <c r="F56" s="38">
        <f>D56/C56-1</f>
        <v>0.17391304347826098</v>
      </c>
      <c r="G56" s="38">
        <f>E56/D56-1</f>
        <v>0.12962962962962954</v>
      </c>
      <c r="J56" s="1"/>
      <c r="K56" s="1"/>
      <c r="L56" s="1"/>
      <c r="M56" s="1"/>
      <c r="N56" s="1"/>
      <c r="O56" s="15"/>
      <c r="P56" s="16"/>
      <c r="Q56" s="16"/>
      <c r="R56" s="15"/>
    </row>
    <row r="57" spans="1:18" x14ac:dyDescent="0.25">
      <c r="A57" s="12" t="s">
        <v>10</v>
      </c>
      <c r="B57" s="14" t="s">
        <v>200</v>
      </c>
      <c r="C57" s="26">
        <v>63</v>
      </c>
      <c r="D57" s="29">
        <v>65</v>
      </c>
      <c r="E57" s="26">
        <v>60</v>
      </c>
      <c r="F57" s="39">
        <f>D57/C57-1</f>
        <v>3.1746031746031855E-2</v>
      </c>
      <c r="G57" s="48">
        <f>E57/D57-1</f>
        <v>-7.6923076923076872E-2</v>
      </c>
      <c r="J57" s="1"/>
      <c r="K57" s="1"/>
      <c r="L57" s="1"/>
      <c r="M57" s="1"/>
      <c r="N57" s="1"/>
      <c r="O57" s="15"/>
      <c r="P57" s="16"/>
      <c r="Q57" s="16"/>
      <c r="R57" s="15"/>
    </row>
    <row r="58" spans="1:18" x14ac:dyDescent="0.25">
      <c r="A58" s="4" t="s">
        <v>8</v>
      </c>
      <c r="B58" s="6" t="s">
        <v>199</v>
      </c>
      <c r="C58" s="25">
        <v>57</v>
      </c>
      <c r="D58" s="28">
        <v>59</v>
      </c>
      <c r="E58" s="25">
        <v>55</v>
      </c>
      <c r="F58" s="38">
        <f>D58/C58-1</f>
        <v>3.5087719298245723E-2</v>
      </c>
      <c r="G58" s="47">
        <f>E58/D58-1</f>
        <v>-6.7796610169491567E-2</v>
      </c>
      <c r="J58" s="1"/>
      <c r="K58" s="1"/>
      <c r="L58" s="1"/>
      <c r="M58" s="1"/>
      <c r="N58" s="1"/>
      <c r="O58" s="15"/>
      <c r="P58" s="15"/>
      <c r="Q58" s="15"/>
      <c r="R58" s="15"/>
    </row>
    <row r="59" spans="1:18" x14ac:dyDescent="0.25">
      <c r="A59" s="12" t="s">
        <v>75</v>
      </c>
      <c r="B59" s="12" t="s">
        <v>276</v>
      </c>
      <c r="C59" s="26">
        <v>40</v>
      </c>
      <c r="D59" s="29">
        <v>47</v>
      </c>
      <c r="E59" s="26">
        <v>53</v>
      </c>
      <c r="F59" s="39">
        <f>D59/C59-1</f>
        <v>0.17500000000000004</v>
      </c>
      <c r="G59" s="78">
        <f>E59/D59-1</f>
        <v>0.12765957446808507</v>
      </c>
      <c r="J59" s="1"/>
      <c r="K59" s="1"/>
      <c r="L59" s="1"/>
      <c r="M59" s="1"/>
      <c r="N59" s="1"/>
      <c r="O59" s="15"/>
      <c r="P59" s="15"/>
      <c r="Q59" s="15"/>
      <c r="R59" s="15"/>
    </row>
    <row r="60" spans="1:18" x14ac:dyDescent="0.25">
      <c r="A60" s="4" t="s">
        <v>81</v>
      </c>
      <c r="B60" s="6" t="s">
        <v>314</v>
      </c>
      <c r="C60" s="25">
        <v>47</v>
      </c>
      <c r="D60" s="28">
        <v>51</v>
      </c>
      <c r="E60" s="25">
        <v>52</v>
      </c>
      <c r="F60" s="38">
        <f>D60/C60-1</f>
        <v>8.5106382978723305E-2</v>
      </c>
      <c r="G60" s="38">
        <f>E60/D60-1</f>
        <v>1.9607843137254832E-2</v>
      </c>
      <c r="J60" s="1"/>
      <c r="K60" s="1"/>
      <c r="L60" s="1"/>
      <c r="M60" s="1"/>
      <c r="N60" s="1"/>
      <c r="O60" s="15"/>
      <c r="P60" s="15"/>
      <c r="Q60" s="15"/>
      <c r="R60" s="15"/>
    </row>
    <row r="61" spans="1:18" x14ac:dyDescent="0.25">
      <c r="A61" s="12" t="s">
        <v>90</v>
      </c>
      <c r="B61" s="14" t="s">
        <v>284</v>
      </c>
      <c r="C61" s="26">
        <v>32</v>
      </c>
      <c r="D61" s="29">
        <v>51</v>
      </c>
      <c r="E61" s="26">
        <v>50</v>
      </c>
      <c r="F61" s="39">
        <f>D61/C61-1</f>
        <v>0.59375</v>
      </c>
      <c r="G61" s="48">
        <f>E61/D61-1</f>
        <v>-1.9607843137254943E-2</v>
      </c>
      <c r="J61" s="1"/>
      <c r="K61" s="1"/>
      <c r="L61" s="1"/>
      <c r="M61" s="1"/>
      <c r="N61" s="1"/>
      <c r="O61" s="15"/>
      <c r="P61" s="15"/>
      <c r="Q61" s="15"/>
      <c r="R61" s="15"/>
    </row>
    <row r="62" spans="1:18" x14ac:dyDescent="0.25">
      <c r="A62" s="12" t="s">
        <v>148</v>
      </c>
      <c r="B62" s="14" t="s">
        <v>309</v>
      </c>
      <c r="C62" s="26">
        <v>69</v>
      </c>
      <c r="D62" s="29">
        <v>48</v>
      </c>
      <c r="E62" s="26">
        <v>49</v>
      </c>
      <c r="F62" s="48">
        <f>D62/C62-1</f>
        <v>-0.30434782608695654</v>
      </c>
      <c r="G62" s="39">
        <f>E62/D62-1</f>
        <v>2.0833333333333259E-2</v>
      </c>
      <c r="J62" s="1"/>
      <c r="K62" s="1"/>
      <c r="L62" s="1"/>
      <c r="M62" s="1"/>
      <c r="N62" s="1"/>
      <c r="O62" s="15"/>
      <c r="P62" s="15"/>
      <c r="Q62" s="15"/>
      <c r="R62" s="15"/>
    </row>
    <row r="63" spans="1:18" x14ac:dyDescent="0.25">
      <c r="A63" s="12" t="s">
        <v>105</v>
      </c>
      <c r="B63" s="12" t="s">
        <v>292</v>
      </c>
      <c r="C63" s="26">
        <v>31</v>
      </c>
      <c r="D63" s="29">
        <v>37</v>
      </c>
      <c r="E63" s="26">
        <v>46</v>
      </c>
      <c r="F63" s="39">
        <f>D63/C63-1</f>
        <v>0.19354838709677424</v>
      </c>
      <c r="G63" s="78">
        <f>E63/D63-1</f>
        <v>0.2432432432432432</v>
      </c>
      <c r="J63" s="1"/>
      <c r="K63" s="1"/>
      <c r="L63" s="1"/>
      <c r="M63" s="1"/>
      <c r="N63" s="1"/>
      <c r="O63" s="15"/>
      <c r="P63" s="15"/>
      <c r="Q63" s="15"/>
      <c r="R63" s="15"/>
    </row>
    <row r="64" spans="1:18" x14ac:dyDescent="0.25">
      <c r="A64" s="4" t="s">
        <v>46</v>
      </c>
      <c r="B64" s="6" t="s">
        <v>266</v>
      </c>
      <c r="C64" s="25">
        <v>34</v>
      </c>
      <c r="D64" s="28">
        <v>38</v>
      </c>
      <c r="E64" s="25">
        <v>42</v>
      </c>
      <c r="F64" s="38">
        <f>D64/C64-1</f>
        <v>0.11764705882352944</v>
      </c>
      <c r="G64" s="38">
        <f>E64/D64-1</f>
        <v>0.10526315789473695</v>
      </c>
      <c r="J64" s="1"/>
      <c r="K64" s="1"/>
      <c r="L64" s="1"/>
      <c r="M64" s="1"/>
      <c r="N64" s="1"/>
      <c r="O64" s="15"/>
      <c r="P64" s="15"/>
      <c r="Q64" s="15"/>
      <c r="R64" s="15"/>
    </row>
    <row r="65" spans="1:18" x14ac:dyDescent="0.25">
      <c r="A65" s="4" t="s">
        <v>64</v>
      </c>
      <c r="B65" s="4" t="s">
        <v>213</v>
      </c>
      <c r="C65" s="25">
        <v>38</v>
      </c>
      <c r="D65" s="28">
        <v>37</v>
      </c>
      <c r="E65" s="25">
        <v>42</v>
      </c>
      <c r="F65" s="47">
        <f>D65/C65-1</f>
        <v>-2.6315789473684181E-2</v>
      </c>
      <c r="G65" s="38">
        <f>E65/D65-1</f>
        <v>0.13513513513513509</v>
      </c>
      <c r="J65" s="1"/>
      <c r="K65" s="1"/>
      <c r="L65" s="1"/>
      <c r="M65" s="1"/>
      <c r="N65" s="1"/>
      <c r="O65" s="15"/>
      <c r="P65" s="15"/>
      <c r="Q65" s="15"/>
      <c r="R65" s="15"/>
    </row>
    <row r="66" spans="1:18" x14ac:dyDescent="0.25">
      <c r="A66" s="12" t="s">
        <v>112</v>
      </c>
      <c r="B66" s="14" t="s">
        <v>297</v>
      </c>
      <c r="C66" s="26">
        <v>18</v>
      </c>
      <c r="D66" s="29">
        <v>22</v>
      </c>
      <c r="E66" s="26">
        <v>40</v>
      </c>
      <c r="F66" s="39">
        <f>D66/C66-1</f>
        <v>0.22222222222222232</v>
      </c>
      <c r="G66" s="39">
        <f>E66/D66-1</f>
        <v>0.81818181818181812</v>
      </c>
      <c r="J66" s="1"/>
      <c r="K66" s="1"/>
      <c r="L66" s="1"/>
      <c r="M66" s="1"/>
      <c r="N66" s="1"/>
      <c r="O66" s="15"/>
      <c r="P66" s="15"/>
      <c r="Q66" s="15"/>
      <c r="R66" s="15"/>
    </row>
    <row r="67" spans="1:18" x14ac:dyDescent="0.25">
      <c r="A67" s="4" t="s">
        <v>39</v>
      </c>
      <c r="B67" s="6" t="s">
        <v>262</v>
      </c>
      <c r="C67" s="25">
        <v>33</v>
      </c>
      <c r="D67" s="28">
        <v>37</v>
      </c>
      <c r="E67" s="93">
        <v>39</v>
      </c>
      <c r="F67" s="38">
        <f>D67/C67-1</f>
        <v>0.1212121212121211</v>
      </c>
      <c r="G67" s="38">
        <f>E67/D67-1</f>
        <v>5.4054054054053946E-2</v>
      </c>
      <c r="J67" s="1"/>
      <c r="K67" s="1"/>
      <c r="L67" s="1"/>
      <c r="M67" s="1"/>
      <c r="N67" s="1"/>
      <c r="O67" s="15"/>
      <c r="P67" s="15"/>
      <c r="Q67" s="15"/>
      <c r="R67" s="15"/>
    </row>
    <row r="68" spans="1:18" x14ac:dyDescent="0.25">
      <c r="A68" s="12" t="s">
        <v>128</v>
      </c>
      <c r="B68" s="12" t="s">
        <v>222</v>
      </c>
      <c r="C68" s="26">
        <v>11</v>
      </c>
      <c r="D68" s="29">
        <v>23</v>
      </c>
      <c r="E68" s="26">
        <v>39</v>
      </c>
      <c r="F68" s="39">
        <f>D68/C68-1</f>
        <v>1.0909090909090908</v>
      </c>
      <c r="G68" s="39">
        <f>E68/D68-1</f>
        <v>0.69565217391304346</v>
      </c>
      <c r="J68" s="1"/>
      <c r="K68" s="1"/>
      <c r="L68" s="1"/>
      <c r="M68" s="1"/>
      <c r="N68" s="1"/>
      <c r="O68" s="15"/>
      <c r="P68" s="15"/>
      <c r="Q68" s="15"/>
      <c r="R68" s="15"/>
    </row>
    <row r="69" spans="1:18" x14ac:dyDescent="0.25">
      <c r="A69" s="4" t="s">
        <v>141</v>
      </c>
      <c r="B69" s="6" t="s">
        <v>228</v>
      </c>
      <c r="C69" s="25">
        <v>23</v>
      </c>
      <c r="D69" s="28">
        <v>30</v>
      </c>
      <c r="E69" s="25">
        <v>37</v>
      </c>
      <c r="F69" s="38">
        <f>D69/C69-1</f>
        <v>0.30434782608695654</v>
      </c>
      <c r="G69" s="38">
        <f>E69/D69-1</f>
        <v>0.23333333333333339</v>
      </c>
      <c r="J69" s="1"/>
      <c r="K69" s="1"/>
      <c r="L69" s="1"/>
      <c r="M69" s="1"/>
      <c r="N69" s="1"/>
      <c r="O69" s="15"/>
      <c r="P69" s="15"/>
      <c r="Q69" s="15"/>
      <c r="R69" s="15"/>
    </row>
    <row r="70" spans="1:18" x14ac:dyDescent="0.25">
      <c r="A70" s="12" t="s">
        <v>137</v>
      </c>
      <c r="B70" s="14" t="s">
        <v>225</v>
      </c>
      <c r="C70" s="26">
        <v>29</v>
      </c>
      <c r="D70" s="29">
        <v>35</v>
      </c>
      <c r="E70" s="26">
        <v>33</v>
      </c>
      <c r="F70" s="39">
        <f>D70/C70-1</f>
        <v>0.2068965517241379</v>
      </c>
      <c r="G70" s="48">
        <f>E70/D70-1</f>
        <v>-5.7142857142857162E-2</v>
      </c>
      <c r="J70" s="1"/>
      <c r="K70" s="1"/>
      <c r="L70" s="1"/>
      <c r="M70" s="1"/>
      <c r="N70" s="1"/>
      <c r="O70" s="15"/>
      <c r="P70" s="15"/>
      <c r="Q70" s="15"/>
      <c r="R70" s="15"/>
    </row>
    <row r="71" spans="1:18" x14ac:dyDescent="0.25">
      <c r="A71" s="4" t="s">
        <v>52</v>
      </c>
      <c r="B71" s="4" t="s">
        <v>271</v>
      </c>
      <c r="C71" s="25">
        <v>71</v>
      </c>
      <c r="D71" s="28">
        <v>83</v>
      </c>
      <c r="E71" s="25">
        <v>95</v>
      </c>
      <c r="F71" s="38">
        <f>D71/C71-1</f>
        <v>0.16901408450704225</v>
      </c>
      <c r="G71" s="76">
        <f>E71/D71-1</f>
        <v>0.14457831325301207</v>
      </c>
      <c r="J71" s="1"/>
      <c r="K71" s="1"/>
      <c r="L71" s="1"/>
      <c r="M71" s="1"/>
      <c r="N71" s="1"/>
      <c r="O71" s="15"/>
      <c r="P71" s="15"/>
      <c r="Q71" s="15"/>
      <c r="R71" s="15"/>
    </row>
    <row r="72" spans="1:18" x14ac:dyDescent="0.25">
      <c r="A72" s="5" t="s">
        <v>60</v>
      </c>
      <c r="B72" s="5" t="s">
        <v>275</v>
      </c>
      <c r="C72" s="20">
        <v>22</v>
      </c>
      <c r="D72" s="28">
        <v>32</v>
      </c>
      <c r="E72" s="25">
        <v>31</v>
      </c>
      <c r="F72" s="38">
        <f>D72/C72-1</f>
        <v>0.45454545454545459</v>
      </c>
      <c r="G72" s="47">
        <f>E72/D72-1</f>
        <v>-3.125E-2</v>
      </c>
      <c r="J72" s="1"/>
      <c r="K72" s="1"/>
      <c r="L72" s="1"/>
      <c r="M72" s="1"/>
      <c r="N72" s="1"/>
      <c r="O72" s="15"/>
      <c r="P72" s="15"/>
      <c r="Q72" s="15"/>
      <c r="R72" s="15"/>
    </row>
    <row r="73" spans="1:18" x14ac:dyDescent="0.25">
      <c r="A73" s="4" t="s">
        <v>6</v>
      </c>
      <c r="B73" s="4" t="s">
        <v>208</v>
      </c>
      <c r="C73" s="25">
        <v>25</v>
      </c>
      <c r="D73" s="28">
        <v>27</v>
      </c>
      <c r="E73" s="25">
        <v>28</v>
      </c>
      <c r="F73" s="38">
        <f>D73/C73-1</f>
        <v>8.0000000000000071E-2</v>
      </c>
      <c r="G73" s="38">
        <f>E73/D73-1</f>
        <v>3.7037037037036979E-2</v>
      </c>
      <c r="J73" s="1"/>
      <c r="K73" s="1"/>
      <c r="L73" s="1"/>
      <c r="N73" s="97"/>
      <c r="P73" s="15"/>
      <c r="Q73" s="15"/>
      <c r="R73" s="15"/>
    </row>
    <row r="74" spans="1:18" x14ac:dyDescent="0.25">
      <c r="A74" s="12" t="s">
        <v>19</v>
      </c>
      <c r="B74" s="12" t="s">
        <v>209</v>
      </c>
      <c r="C74" s="26">
        <v>23</v>
      </c>
      <c r="D74" s="27">
        <v>27</v>
      </c>
      <c r="E74" s="94">
        <v>28</v>
      </c>
      <c r="F74" s="39">
        <f>D74/C74-1</f>
        <v>0.17391304347826098</v>
      </c>
      <c r="G74" s="39">
        <f>E74/D74-1</f>
        <v>3.7037037037036979E-2</v>
      </c>
      <c r="J74" s="1"/>
      <c r="K74" s="1"/>
      <c r="L74" s="1"/>
      <c r="M74" s="1"/>
      <c r="N74" s="1"/>
      <c r="O74" s="15"/>
      <c r="P74" s="15"/>
      <c r="Q74" s="15"/>
      <c r="R74" s="15"/>
    </row>
    <row r="75" spans="1:18" x14ac:dyDescent="0.25">
      <c r="A75" s="12" t="s">
        <v>24</v>
      </c>
      <c r="B75" s="12" t="s">
        <v>210</v>
      </c>
      <c r="C75" s="26">
        <v>17</v>
      </c>
      <c r="D75" s="29">
        <v>22</v>
      </c>
      <c r="E75" s="26">
        <v>26</v>
      </c>
      <c r="F75" s="39">
        <f>D75/C75-1</f>
        <v>0.29411764705882359</v>
      </c>
      <c r="G75" s="39">
        <f>E75/D75-1</f>
        <v>0.18181818181818188</v>
      </c>
      <c r="J75" s="1"/>
      <c r="K75" s="1"/>
      <c r="L75" s="1"/>
      <c r="M75" s="1"/>
      <c r="N75" s="1"/>
      <c r="O75" s="15"/>
      <c r="P75" s="15"/>
      <c r="Q75" s="15"/>
      <c r="R75" s="15"/>
    </row>
    <row r="76" spans="1:18" x14ac:dyDescent="0.25">
      <c r="A76" s="4" t="s">
        <v>42</v>
      </c>
      <c r="B76" s="6" t="s">
        <v>264</v>
      </c>
      <c r="C76" s="25">
        <v>18</v>
      </c>
      <c r="D76" s="28">
        <v>22</v>
      </c>
      <c r="E76" s="25">
        <v>25</v>
      </c>
      <c r="F76" s="38">
        <f>D76/C76-1</f>
        <v>0.22222222222222232</v>
      </c>
      <c r="G76" s="38">
        <f>E76/D76-1</f>
        <v>0.13636363636363646</v>
      </c>
      <c r="J76" s="1"/>
      <c r="K76" s="1"/>
      <c r="L76" s="1"/>
      <c r="M76" s="1"/>
      <c r="N76" s="1"/>
      <c r="O76" s="15"/>
      <c r="P76" s="15"/>
      <c r="Q76" s="15"/>
      <c r="R76" s="15"/>
    </row>
    <row r="77" spans="1:18" x14ac:dyDescent="0.25">
      <c r="A77" s="12" t="s">
        <v>98</v>
      </c>
      <c r="B77" s="12" t="s">
        <v>218</v>
      </c>
      <c r="C77" s="26">
        <v>23</v>
      </c>
      <c r="D77" s="29">
        <v>24</v>
      </c>
      <c r="E77" s="26">
        <v>25</v>
      </c>
      <c r="F77" s="39">
        <f>D77/C77-1</f>
        <v>4.3478260869565188E-2</v>
      </c>
      <c r="G77" s="39">
        <f>E77/D77-1</f>
        <v>4.1666666666666741E-2</v>
      </c>
      <c r="J77" s="1"/>
      <c r="K77" s="1"/>
      <c r="L77" s="1"/>
      <c r="M77" s="1"/>
      <c r="N77" s="1"/>
      <c r="O77" s="15"/>
      <c r="P77" s="15"/>
      <c r="Q77" s="15"/>
      <c r="R77" s="15"/>
    </row>
    <row r="78" spans="1:18" x14ac:dyDescent="0.25">
      <c r="A78" s="4" t="s">
        <v>106</v>
      </c>
      <c r="B78" s="4" t="s">
        <v>293</v>
      </c>
      <c r="C78" s="25">
        <v>28</v>
      </c>
      <c r="D78" s="28">
        <v>26</v>
      </c>
      <c r="E78" s="25">
        <v>25</v>
      </c>
      <c r="F78" s="47">
        <f>D78/C78-1</f>
        <v>-7.1428571428571397E-2</v>
      </c>
      <c r="G78" s="47">
        <f>E78/D78-1</f>
        <v>-3.8461538461538436E-2</v>
      </c>
      <c r="J78" s="1"/>
      <c r="K78" s="1"/>
      <c r="L78" s="1"/>
      <c r="M78" s="1"/>
      <c r="N78" s="1"/>
      <c r="O78" s="15"/>
      <c r="P78" s="15"/>
      <c r="Q78" s="15"/>
      <c r="R78" s="15"/>
    </row>
    <row r="79" spans="1:18" x14ac:dyDescent="0.25">
      <c r="A79" s="4" t="s">
        <v>108</v>
      </c>
      <c r="B79" s="4" t="s">
        <v>295</v>
      </c>
      <c r="C79" s="25">
        <v>23</v>
      </c>
      <c r="D79" s="28">
        <v>25</v>
      </c>
      <c r="E79" s="25">
        <v>25</v>
      </c>
      <c r="F79" s="38">
        <f>D79/C79-1</f>
        <v>8.6956521739130377E-2</v>
      </c>
      <c r="G79" s="38">
        <f>E79/D79-1</f>
        <v>0</v>
      </c>
      <c r="J79" s="1"/>
      <c r="K79" s="1"/>
      <c r="L79" s="1"/>
      <c r="M79" s="1"/>
      <c r="N79" s="1"/>
      <c r="O79" s="15"/>
      <c r="P79" s="15"/>
      <c r="Q79" s="15"/>
      <c r="R79" s="15"/>
    </row>
    <row r="80" spans="1:18" x14ac:dyDescent="0.25">
      <c r="A80" s="12" t="s">
        <v>38</v>
      </c>
      <c r="B80" s="14" t="s">
        <v>261</v>
      </c>
      <c r="C80" s="26">
        <v>25</v>
      </c>
      <c r="D80" s="29">
        <v>24</v>
      </c>
      <c r="E80" s="26">
        <v>23</v>
      </c>
      <c r="F80" s="48">
        <f>D80/C80-1</f>
        <v>-4.0000000000000036E-2</v>
      </c>
      <c r="G80" s="48">
        <f>E80/D80-1</f>
        <v>-4.166666666666663E-2</v>
      </c>
      <c r="J80" s="1"/>
      <c r="K80" s="1"/>
      <c r="L80" s="1"/>
      <c r="M80" s="1"/>
      <c r="N80" s="1"/>
      <c r="O80" s="15"/>
      <c r="P80" s="15"/>
      <c r="Q80" s="15"/>
      <c r="R80" s="15"/>
    </row>
    <row r="81" spans="1:18" x14ac:dyDescent="0.25">
      <c r="A81" s="4" t="s">
        <v>151</v>
      </c>
      <c r="B81" s="6" t="s">
        <v>237</v>
      </c>
      <c r="C81" s="25">
        <v>21</v>
      </c>
      <c r="D81" s="28">
        <v>23</v>
      </c>
      <c r="E81" s="25">
        <v>22</v>
      </c>
      <c r="F81" s="38">
        <f>D81/C81-1</f>
        <v>9.5238095238095344E-2</v>
      </c>
      <c r="G81" s="47">
        <f>E81/D81-1</f>
        <v>-4.3478260869565188E-2</v>
      </c>
      <c r="J81" s="1"/>
      <c r="K81" s="1"/>
      <c r="L81" s="1"/>
      <c r="M81" s="1"/>
      <c r="N81" s="1"/>
      <c r="O81" s="15"/>
      <c r="P81" s="15"/>
      <c r="Q81" s="15"/>
      <c r="R81" s="15"/>
    </row>
    <row r="82" spans="1:18" x14ac:dyDescent="0.25">
      <c r="A82" s="12" t="s">
        <v>136</v>
      </c>
      <c r="B82" s="14" t="s">
        <v>224</v>
      </c>
      <c r="C82" s="26">
        <v>17</v>
      </c>
      <c r="D82" s="29">
        <v>19</v>
      </c>
      <c r="E82" s="26">
        <v>22</v>
      </c>
      <c r="F82" s="39">
        <f>D82/C82-1</f>
        <v>0.11764705882352944</v>
      </c>
      <c r="G82" s="39">
        <f>E82/D82-1</f>
        <v>0.15789473684210531</v>
      </c>
      <c r="J82" s="1"/>
      <c r="K82" s="1"/>
      <c r="L82" s="1"/>
      <c r="M82" s="1"/>
      <c r="N82" s="1"/>
      <c r="O82" s="15"/>
      <c r="P82" s="15"/>
      <c r="Q82" s="15"/>
      <c r="R82" s="15"/>
    </row>
    <row r="83" spans="1:18" x14ac:dyDescent="0.25">
      <c r="A83" s="4" t="s">
        <v>30</v>
      </c>
      <c r="B83" s="4" t="s">
        <v>256</v>
      </c>
      <c r="C83" s="25">
        <v>20</v>
      </c>
      <c r="D83" s="28">
        <v>17</v>
      </c>
      <c r="E83" s="25">
        <v>18</v>
      </c>
      <c r="F83" s="47">
        <f>D83/C83-1</f>
        <v>-0.15000000000000002</v>
      </c>
      <c r="G83" s="38">
        <f>E83/D83-1</f>
        <v>5.8823529411764719E-2</v>
      </c>
      <c r="J83" s="1"/>
      <c r="K83" s="1"/>
      <c r="L83" s="1"/>
      <c r="M83" s="1"/>
      <c r="N83" s="1"/>
      <c r="O83" s="15"/>
      <c r="P83" s="15"/>
      <c r="Q83" s="15"/>
      <c r="R83" s="15"/>
    </row>
    <row r="84" spans="1:18" x14ac:dyDescent="0.25">
      <c r="A84" s="4" t="s">
        <v>130</v>
      </c>
      <c r="B84" s="6" t="s">
        <v>305</v>
      </c>
      <c r="C84" s="25">
        <v>10</v>
      </c>
      <c r="D84" s="28">
        <v>15</v>
      </c>
      <c r="E84" s="25">
        <v>17</v>
      </c>
      <c r="F84" s="38">
        <f>D84/C84-1</f>
        <v>0.5</v>
      </c>
      <c r="G84" s="76">
        <f>E84/D84-1</f>
        <v>0.1333333333333333</v>
      </c>
      <c r="J84" s="1"/>
      <c r="K84" s="1"/>
      <c r="L84" s="1"/>
      <c r="M84" s="1"/>
      <c r="N84" s="1"/>
      <c r="O84" s="15"/>
      <c r="P84" s="15"/>
      <c r="Q84" s="15"/>
      <c r="R84" s="15"/>
    </row>
    <row r="85" spans="1:18" x14ac:dyDescent="0.25">
      <c r="A85" s="12" t="s">
        <v>40</v>
      </c>
      <c r="B85" s="14" t="s">
        <v>263</v>
      </c>
      <c r="C85" s="26">
        <v>16</v>
      </c>
      <c r="D85" s="29">
        <v>17</v>
      </c>
      <c r="E85" s="26">
        <v>15</v>
      </c>
      <c r="F85" s="39">
        <f>D85/C85-1</f>
        <v>6.25E-2</v>
      </c>
      <c r="G85" s="48">
        <f>E85/D85-1</f>
        <v>-0.11764705882352944</v>
      </c>
      <c r="J85" s="1"/>
      <c r="K85" s="1"/>
      <c r="L85" s="1"/>
      <c r="M85" s="1"/>
      <c r="N85" s="1"/>
      <c r="O85" s="15"/>
      <c r="P85" s="15"/>
      <c r="Q85" s="15"/>
      <c r="R85" s="15"/>
    </row>
    <row r="86" spans="1:18" x14ac:dyDescent="0.25">
      <c r="A86" s="12" t="s">
        <v>93</v>
      </c>
      <c r="B86" s="12" t="s">
        <v>221</v>
      </c>
      <c r="C86" s="26">
        <v>13</v>
      </c>
      <c r="D86" s="29">
        <v>15</v>
      </c>
      <c r="E86" s="26">
        <v>15</v>
      </c>
      <c r="F86" s="39">
        <f>D86/C86-1</f>
        <v>0.15384615384615374</v>
      </c>
      <c r="G86" s="39">
        <f>E86/D86-1</f>
        <v>0</v>
      </c>
      <c r="J86" s="1"/>
      <c r="K86" s="1"/>
      <c r="L86" s="1"/>
      <c r="M86" s="1"/>
      <c r="N86" s="1"/>
      <c r="O86" s="15"/>
      <c r="P86" s="15"/>
      <c r="Q86" s="15"/>
      <c r="R86" s="15"/>
    </row>
    <row r="87" spans="1:18" x14ac:dyDescent="0.25">
      <c r="A87" s="4" t="s">
        <v>53</v>
      </c>
      <c r="B87" s="4" t="s">
        <v>272</v>
      </c>
      <c r="C87" s="25">
        <v>10</v>
      </c>
      <c r="D87" s="28">
        <v>13</v>
      </c>
      <c r="E87" s="25">
        <v>14</v>
      </c>
      <c r="F87" s="38">
        <f>D87/C87-1</f>
        <v>0.30000000000000004</v>
      </c>
      <c r="G87" s="38">
        <f>E87/D87-1</f>
        <v>7.6923076923076872E-2</v>
      </c>
      <c r="J87" s="1"/>
      <c r="K87" s="1"/>
      <c r="L87" s="1"/>
      <c r="M87" s="1"/>
      <c r="N87" s="1"/>
      <c r="O87" s="15"/>
      <c r="P87" s="15"/>
      <c r="Q87" s="15"/>
      <c r="R87" s="15"/>
    </row>
    <row r="88" spans="1:18" x14ac:dyDescent="0.25">
      <c r="A88" s="12" t="s">
        <v>88</v>
      </c>
      <c r="B88" s="14" t="s">
        <v>283</v>
      </c>
      <c r="C88" s="26">
        <v>11</v>
      </c>
      <c r="D88" s="29">
        <v>13</v>
      </c>
      <c r="E88" s="26">
        <v>14</v>
      </c>
      <c r="F88" s="39">
        <f>D88/C88-1</f>
        <v>0.18181818181818188</v>
      </c>
      <c r="G88" s="39">
        <f>E88/D88-1</f>
        <v>7.6923076923076872E-2</v>
      </c>
      <c r="J88" s="1"/>
      <c r="K88" s="1"/>
      <c r="L88" s="1"/>
      <c r="M88" s="1"/>
      <c r="N88" s="1"/>
      <c r="O88" s="15"/>
      <c r="P88" s="15"/>
      <c r="Q88" s="15"/>
      <c r="R88" s="15"/>
    </row>
    <row r="89" spans="1:18" x14ac:dyDescent="0.25">
      <c r="A89" s="4" t="s">
        <v>76</v>
      </c>
      <c r="B89" s="6" t="s">
        <v>313</v>
      </c>
      <c r="C89" s="25">
        <v>13</v>
      </c>
      <c r="D89" s="28">
        <v>15</v>
      </c>
      <c r="E89" s="25">
        <v>14</v>
      </c>
      <c r="F89" s="38">
        <f>D89/C89-1</f>
        <v>0.15384615384615374</v>
      </c>
      <c r="G89" s="47">
        <f>E89/D89-1</f>
        <v>-6.6666666666666652E-2</v>
      </c>
      <c r="J89" s="1"/>
      <c r="K89" s="1"/>
      <c r="L89" s="1"/>
      <c r="M89" s="1"/>
      <c r="N89" s="1"/>
      <c r="O89" s="15"/>
      <c r="P89" s="15"/>
      <c r="Q89" s="15"/>
      <c r="R89" s="15"/>
    </row>
    <row r="90" spans="1:18" x14ac:dyDescent="0.25">
      <c r="A90" s="4" t="s">
        <v>54</v>
      </c>
      <c r="B90" s="6" t="s">
        <v>273</v>
      </c>
      <c r="C90" s="25">
        <v>8</v>
      </c>
      <c r="D90" s="28">
        <v>10</v>
      </c>
      <c r="E90" s="25">
        <v>12</v>
      </c>
      <c r="F90" s="38">
        <f>D90/C90-1</f>
        <v>0.25</v>
      </c>
      <c r="G90" s="76">
        <f>E90/D90-1</f>
        <v>0.19999999999999996</v>
      </c>
      <c r="J90" s="1"/>
      <c r="K90" s="1"/>
      <c r="L90" s="1"/>
      <c r="M90" s="1"/>
      <c r="N90" s="1"/>
      <c r="O90" s="15"/>
      <c r="P90" s="15"/>
      <c r="Q90" s="15"/>
      <c r="R90" s="15"/>
    </row>
    <row r="91" spans="1:18" x14ac:dyDescent="0.25">
      <c r="A91" s="12" t="s">
        <v>31</v>
      </c>
      <c r="B91" s="12" t="s">
        <v>257</v>
      </c>
      <c r="C91" s="26">
        <v>12</v>
      </c>
      <c r="D91" s="29">
        <v>17</v>
      </c>
      <c r="E91" s="26">
        <v>12</v>
      </c>
      <c r="F91" s="39">
        <f>D91/C91-1</f>
        <v>0.41666666666666674</v>
      </c>
      <c r="G91" s="48">
        <f>E91/D91-1</f>
        <v>-0.29411764705882348</v>
      </c>
      <c r="J91" s="1"/>
      <c r="K91" s="1"/>
      <c r="L91" s="1"/>
      <c r="M91" s="1"/>
      <c r="N91" s="1"/>
      <c r="O91" s="15"/>
      <c r="P91" s="15"/>
      <c r="Q91" s="15"/>
      <c r="R91" s="15"/>
    </row>
    <row r="92" spans="1:18" x14ac:dyDescent="0.25">
      <c r="A92" s="4" t="s">
        <v>12</v>
      </c>
      <c r="B92" s="4" t="s">
        <v>245</v>
      </c>
      <c r="C92" s="25">
        <v>5</v>
      </c>
      <c r="D92" s="28">
        <v>12</v>
      </c>
      <c r="E92" s="25">
        <v>11</v>
      </c>
      <c r="F92" s="38">
        <f>D92/C92-1</f>
        <v>1.4</v>
      </c>
      <c r="G92" s="47">
        <f>E92/D92-1</f>
        <v>-8.333333333333337E-2</v>
      </c>
      <c r="J92" s="1"/>
      <c r="K92" s="1"/>
      <c r="L92" s="1"/>
      <c r="M92" s="1"/>
      <c r="N92" s="1"/>
      <c r="O92" s="15"/>
      <c r="P92" s="15"/>
      <c r="Q92" s="15"/>
      <c r="R92" s="15"/>
    </row>
    <row r="93" spans="1:18" x14ac:dyDescent="0.25">
      <c r="A93" s="12" t="s">
        <v>28</v>
      </c>
      <c r="B93" s="12" t="s">
        <v>255</v>
      </c>
      <c r="C93" s="26">
        <v>11</v>
      </c>
      <c r="D93" s="29">
        <v>13</v>
      </c>
      <c r="E93" s="26">
        <v>11</v>
      </c>
      <c r="F93" s="39">
        <f>D93/C93-1</f>
        <v>0.18181818181818188</v>
      </c>
      <c r="G93" s="48">
        <f>E93/D93-1</f>
        <v>-0.15384615384615385</v>
      </c>
      <c r="J93" s="1"/>
      <c r="K93" s="1"/>
      <c r="L93" s="1"/>
      <c r="M93" s="1"/>
      <c r="N93" s="1"/>
      <c r="O93" s="15"/>
      <c r="P93" s="15"/>
      <c r="Q93" s="15"/>
      <c r="R93" s="15"/>
    </row>
    <row r="94" spans="1:18" x14ac:dyDescent="0.25">
      <c r="A94" s="12" t="s">
        <v>95</v>
      </c>
      <c r="B94" s="12" t="s">
        <v>219</v>
      </c>
      <c r="C94" s="26">
        <v>6</v>
      </c>
      <c r="D94" s="29">
        <v>9</v>
      </c>
      <c r="E94" s="26">
        <v>10</v>
      </c>
      <c r="F94" s="39">
        <f>D94/C94-1</f>
        <v>0.5</v>
      </c>
      <c r="G94" s="39">
        <f>E94/D94-1</f>
        <v>0.11111111111111116</v>
      </c>
      <c r="J94" s="1"/>
      <c r="K94" s="1"/>
      <c r="L94" s="1"/>
      <c r="M94" s="1"/>
      <c r="N94" s="1"/>
      <c r="O94" s="15"/>
      <c r="P94" s="15"/>
      <c r="Q94" s="15"/>
      <c r="R94" s="15"/>
    </row>
    <row r="95" spans="1:18" x14ac:dyDescent="0.25">
      <c r="A95" s="4" t="s">
        <v>127</v>
      </c>
      <c r="B95" s="6" t="s">
        <v>303</v>
      </c>
      <c r="C95" s="25">
        <v>8</v>
      </c>
      <c r="D95" s="28">
        <v>9</v>
      </c>
      <c r="E95" s="25">
        <v>10</v>
      </c>
      <c r="F95" s="38">
        <f>D95/C95-1</f>
        <v>0.125</v>
      </c>
      <c r="G95" s="38">
        <f>E95/D95-1</f>
        <v>0.11111111111111116</v>
      </c>
      <c r="J95" s="1"/>
      <c r="K95" s="1"/>
      <c r="L95" s="1"/>
      <c r="M95" s="1"/>
      <c r="N95" s="1"/>
      <c r="O95" s="15"/>
      <c r="P95" s="15"/>
      <c r="Q95" s="15"/>
      <c r="R95" s="15"/>
    </row>
    <row r="96" spans="1:18" x14ac:dyDescent="0.25">
      <c r="A96" s="12" t="s">
        <v>138</v>
      </c>
      <c r="B96" s="12" t="s">
        <v>226</v>
      </c>
      <c r="C96" s="26">
        <v>3</v>
      </c>
      <c r="D96" s="29">
        <v>4</v>
      </c>
      <c r="E96" s="26">
        <v>10</v>
      </c>
      <c r="F96" s="39">
        <f>D96/C96-1</f>
        <v>0.33333333333333326</v>
      </c>
      <c r="G96" s="39">
        <f>E96/D96-1</f>
        <v>1.5</v>
      </c>
      <c r="J96" s="1"/>
      <c r="K96" s="1"/>
      <c r="L96" s="1"/>
      <c r="M96" s="1"/>
      <c r="N96" s="1"/>
      <c r="O96" s="15"/>
      <c r="P96" s="15"/>
      <c r="Q96" s="15"/>
      <c r="R96" s="15"/>
    </row>
    <row r="97" spans="1:18" x14ac:dyDescent="0.25">
      <c r="A97" s="4" t="s">
        <v>77</v>
      </c>
      <c r="B97" s="6" t="s">
        <v>278</v>
      </c>
      <c r="C97" s="25">
        <v>6</v>
      </c>
      <c r="D97" s="28">
        <v>8</v>
      </c>
      <c r="E97" s="25">
        <v>9</v>
      </c>
      <c r="F97" s="38">
        <f>D97/C97-1</f>
        <v>0.33333333333333326</v>
      </c>
      <c r="G97" s="38">
        <f>E97/D97-1</f>
        <v>0.125</v>
      </c>
      <c r="J97" s="1"/>
      <c r="K97" s="1"/>
      <c r="L97" s="1"/>
      <c r="M97" s="1"/>
      <c r="N97" s="1"/>
      <c r="O97" s="15"/>
      <c r="P97" s="15"/>
      <c r="Q97" s="15"/>
      <c r="R97" s="15"/>
    </row>
    <row r="98" spans="1:18" x14ac:dyDescent="0.25">
      <c r="A98" s="12" t="s">
        <v>100</v>
      </c>
      <c r="B98" s="12" t="s">
        <v>290</v>
      </c>
      <c r="C98" s="26">
        <v>11</v>
      </c>
      <c r="D98" s="26">
        <v>11</v>
      </c>
      <c r="E98" s="26">
        <v>9</v>
      </c>
      <c r="F98" s="39">
        <f>D98/C98-1</f>
        <v>0</v>
      </c>
      <c r="G98" s="48">
        <f>E98/D98-1</f>
        <v>-0.18181818181818177</v>
      </c>
      <c r="J98" s="1"/>
      <c r="K98" s="1"/>
      <c r="L98" s="1"/>
      <c r="M98" s="1"/>
      <c r="N98" s="1"/>
      <c r="O98" s="15"/>
      <c r="P98" s="15"/>
      <c r="Q98" s="15"/>
      <c r="R98" s="15"/>
    </row>
    <row r="99" spans="1:18" x14ac:dyDescent="0.25">
      <c r="A99" s="4" t="s">
        <v>122</v>
      </c>
      <c r="B99" s="6" t="s">
        <v>300</v>
      </c>
      <c r="C99" s="25">
        <v>4</v>
      </c>
      <c r="D99" s="25">
        <v>6</v>
      </c>
      <c r="E99" s="25">
        <v>9</v>
      </c>
      <c r="F99" s="38">
        <f>D99/C99-1</f>
        <v>0.5</v>
      </c>
      <c r="G99" s="38">
        <f>E99/D99-1</f>
        <v>0.5</v>
      </c>
      <c r="J99" s="1"/>
      <c r="K99" s="1"/>
      <c r="L99" s="1"/>
      <c r="M99" s="1"/>
      <c r="N99" s="1"/>
      <c r="O99" s="15"/>
      <c r="P99" s="15"/>
      <c r="Q99" s="15"/>
      <c r="R99" s="15"/>
    </row>
    <row r="100" spans="1:18" x14ac:dyDescent="0.25">
      <c r="A100" s="12" t="s">
        <v>9</v>
      </c>
      <c r="B100" s="12" t="s">
        <v>243</v>
      </c>
      <c r="C100" s="26">
        <v>4</v>
      </c>
      <c r="D100" s="26">
        <v>6</v>
      </c>
      <c r="E100" s="26">
        <v>8</v>
      </c>
      <c r="F100" s="39">
        <f>D100/C100-1</f>
        <v>0.5</v>
      </c>
      <c r="G100" s="39">
        <f>E100/D100-1</f>
        <v>0.33333333333333326</v>
      </c>
      <c r="J100" s="1"/>
      <c r="K100" s="1"/>
      <c r="L100" s="1"/>
      <c r="M100" s="1"/>
      <c r="N100" s="1"/>
      <c r="O100" s="15"/>
      <c r="P100" s="15"/>
      <c r="Q100" s="15"/>
      <c r="R100" s="15"/>
    </row>
    <row r="101" spans="1:18" x14ac:dyDescent="0.25">
      <c r="A101" s="4" t="s">
        <v>150</v>
      </c>
      <c r="B101" s="4" t="s">
        <v>231</v>
      </c>
      <c r="C101" s="25">
        <v>9</v>
      </c>
      <c r="D101" s="25">
        <v>9</v>
      </c>
      <c r="E101" s="25">
        <v>8</v>
      </c>
      <c r="F101" s="38">
        <f>D101/C101-1</f>
        <v>0</v>
      </c>
      <c r="G101" s="47">
        <f>E101/D101-1</f>
        <v>-0.11111111111111116</v>
      </c>
      <c r="J101" s="1"/>
      <c r="K101" s="1"/>
      <c r="L101" s="1"/>
      <c r="M101" s="1"/>
      <c r="N101" s="1"/>
      <c r="O101" s="15"/>
      <c r="P101" s="15"/>
      <c r="Q101" s="15"/>
      <c r="R101" s="15"/>
    </row>
    <row r="102" spans="1:18" x14ac:dyDescent="0.25">
      <c r="A102" s="12" t="s">
        <v>25</v>
      </c>
      <c r="B102" s="12" t="s">
        <v>253</v>
      </c>
      <c r="C102" s="26">
        <v>5</v>
      </c>
      <c r="D102" s="26">
        <v>4</v>
      </c>
      <c r="E102" s="26">
        <v>8</v>
      </c>
      <c r="F102" s="48">
        <f>D102/C102-1</f>
        <v>-0.19999999999999996</v>
      </c>
      <c r="G102" s="39">
        <f>E102/D102-1</f>
        <v>1</v>
      </c>
      <c r="J102" s="1"/>
      <c r="K102" s="1"/>
      <c r="L102" s="1"/>
      <c r="M102" s="1"/>
      <c r="N102" s="1"/>
      <c r="O102" s="15"/>
    </row>
    <row r="103" spans="1:18" x14ac:dyDescent="0.25">
      <c r="A103" s="4" t="s">
        <v>139</v>
      </c>
      <c r="B103" s="6" t="s">
        <v>227</v>
      </c>
      <c r="C103" s="25">
        <v>5</v>
      </c>
      <c r="D103" s="25">
        <v>8</v>
      </c>
      <c r="E103" s="25">
        <v>8</v>
      </c>
      <c r="F103" s="38">
        <f>D103/C103-1</f>
        <v>0.60000000000000009</v>
      </c>
      <c r="G103" s="76">
        <f>E103/D103-1</f>
        <v>0</v>
      </c>
      <c r="J103" s="1"/>
      <c r="K103" s="1"/>
      <c r="L103" s="1"/>
      <c r="M103" s="1"/>
      <c r="N103" s="1"/>
    </row>
    <row r="104" spans="1:18" x14ac:dyDescent="0.25">
      <c r="A104" s="12" t="s">
        <v>66</v>
      </c>
      <c r="B104" s="12" t="s">
        <v>214</v>
      </c>
      <c r="C104" s="26">
        <v>7</v>
      </c>
      <c r="D104" s="26">
        <v>8</v>
      </c>
      <c r="E104" s="26">
        <v>7</v>
      </c>
      <c r="F104" s="39">
        <f>D104/C104-1</f>
        <v>0.14285714285714279</v>
      </c>
      <c r="G104" s="48">
        <f>E104/D104-1</f>
        <v>-0.125</v>
      </c>
      <c r="J104" s="1"/>
      <c r="K104" s="1"/>
      <c r="L104" s="1"/>
      <c r="M104" s="1"/>
      <c r="N104" s="1"/>
    </row>
    <row r="105" spans="1:18" x14ac:dyDescent="0.25">
      <c r="A105" s="4" t="s">
        <v>78</v>
      </c>
      <c r="B105" s="4" t="s">
        <v>240</v>
      </c>
      <c r="C105" s="25">
        <v>6</v>
      </c>
      <c r="D105" s="25">
        <v>7</v>
      </c>
      <c r="E105" s="25">
        <v>7</v>
      </c>
      <c r="F105" s="38">
        <f>D105/C105-1</f>
        <v>0.16666666666666674</v>
      </c>
      <c r="G105" s="38">
        <f>E105/D105-1</f>
        <v>0</v>
      </c>
      <c r="J105" s="1"/>
      <c r="K105" s="1"/>
      <c r="L105" s="1"/>
      <c r="M105" s="1"/>
      <c r="N105" s="1"/>
    </row>
    <row r="106" spans="1:18" x14ac:dyDescent="0.25">
      <c r="A106" s="12" t="s">
        <v>84</v>
      </c>
      <c r="B106" s="12" t="s">
        <v>217</v>
      </c>
      <c r="C106" s="26">
        <v>6</v>
      </c>
      <c r="D106" s="26">
        <v>7</v>
      </c>
      <c r="E106" s="26">
        <v>7</v>
      </c>
      <c r="F106" s="39">
        <f>D106/C106-1</f>
        <v>0.16666666666666674</v>
      </c>
      <c r="G106" s="39">
        <f>E106/D106-1</f>
        <v>0</v>
      </c>
      <c r="J106" s="1"/>
      <c r="K106" s="1"/>
      <c r="L106" s="1"/>
      <c r="M106" s="1"/>
      <c r="N106" s="1"/>
    </row>
    <row r="107" spans="1:18" x14ac:dyDescent="0.25">
      <c r="A107" s="12" t="s">
        <v>125</v>
      </c>
      <c r="B107" s="14" t="s">
        <v>301</v>
      </c>
      <c r="C107" s="26">
        <v>5</v>
      </c>
      <c r="D107" s="26">
        <v>8</v>
      </c>
      <c r="E107" s="26">
        <v>7</v>
      </c>
      <c r="F107" s="39">
        <f>D107/C107-1</f>
        <v>0.60000000000000009</v>
      </c>
      <c r="G107" s="48">
        <f>E107/D107-1</f>
        <v>-0.125</v>
      </c>
      <c r="J107" s="1"/>
      <c r="K107" s="1"/>
      <c r="L107" s="1"/>
      <c r="M107" s="1"/>
      <c r="N107" s="1"/>
    </row>
    <row r="108" spans="1:18" x14ac:dyDescent="0.25">
      <c r="A108" s="5" t="s">
        <v>57</v>
      </c>
      <c r="B108" s="7" t="s">
        <v>338</v>
      </c>
      <c r="C108" s="20">
        <v>3</v>
      </c>
      <c r="D108" s="25">
        <v>3</v>
      </c>
      <c r="E108" s="25">
        <v>6</v>
      </c>
      <c r="F108" s="38">
        <f>D108/C108-1</f>
        <v>0</v>
      </c>
      <c r="G108" s="38">
        <f>E108/D108-1</f>
        <v>1</v>
      </c>
      <c r="J108" s="1"/>
      <c r="K108" s="1"/>
      <c r="L108" s="1"/>
      <c r="M108" s="1"/>
      <c r="N108" s="1"/>
    </row>
    <row r="109" spans="1:18" x14ac:dyDescent="0.25">
      <c r="A109" s="12" t="s">
        <v>32</v>
      </c>
      <c r="B109" s="12" t="s">
        <v>258</v>
      </c>
      <c r="C109" s="26">
        <v>6</v>
      </c>
      <c r="D109" s="26">
        <v>7</v>
      </c>
      <c r="E109" s="26">
        <v>6</v>
      </c>
      <c r="F109" s="39">
        <f>D109/C109-1</f>
        <v>0.16666666666666674</v>
      </c>
      <c r="G109" s="48">
        <f>E109/D109-1</f>
        <v>-0.1428571428571429</v>
      </c>
      <c r="J109" s="1"/>
      <c r="K109" s="1"/>
      <c r="L109" s="98"/>
      <c r="M109" s="1"/>
      <c r="N109" s="1"/>
    </row>
    <row r="110" spans="1:18" x14ac:dyDescent="0.25">
      <c r="A110" s="12" t="s">
        <v>120</v>
      </c>
      <c r="B110" s="14" t="s">
        <v>299</v>
      </c>
      <c r="C110" s="26">
        <v>2</v>
      </c>
      <c r="D110" s="26">
        <v>4</v>
      </c>
      <c r="E110" s="26">
        <v>6</v>
      </c>
      <c r="F110" s="39">
        <f>D110/C110-1</f>
        <v>1</v>
      </c>
      <c r="G110" s="39">
        <f>E110/D110-1</f>
        <v>0.5</v>
      </c>
      <c r="J110" s="1"/>
      <c r="K110" s="1"/>
      <c r="L110" s="1"/>
      <c r="M110" s="1"/>
      <c r="N110" s="1"/>
    </row>
    <row r="111" spans="1:18" x14ac:dyDescent="0.25">
      <c r="A111" s="4" t="s">
        <v>89</v>
      </c>
      <c r="B111" s="4" t="s">
        <v>239</v>
      </c>
      <c r="C111" s="25">
        <v>5</v>
      </c>
      <c r="D111" s="25">
        <v>6</v>
      </c>
      <c r="E111" s="25">
        <v>6</v>
      </c>
      <c r="F111" s="38">
        <f>D111/C111-1</f>
        <v>0.19999999999999996</v>
      </c>
      <c r="G111" s="38">
        <f>E111/D111-1</f>
        <v>0</v>
      </c>
      <c r="J111" s="1"/>
      <c r="K111" s="1"/>
      <c r="L111" s="1"/>
      <c r="M111" s="1"/>
      <c r="N111" s="1"/>
    </row>
    <row r="112" spans="1:18" x14ac:dyDescent="0.25">
      <c r="A112" s="12" t="s">
        <v>144</v>
      </c>
      <c r="B112" s="12" t="s">
        <v>203</v>
      </c>
      <c r="C112" s="26">
        <v>4</v>
      </c>
      <c r="D112" s="26">
        <v>5</v>
      </c>
      <c r="E112" s="26">
        <v>6</v>
      </c>
      <c r="F112" s="39">
        <f>D112/C112-1</f>
        <v>0.25</v>
      </c>
      <c r="G112" s="39">
        <f>E112/D112-1</f>
        <v>0.19999999999999996</v>
      </c>
      <c r="J112" s="1"/>
      <c r="K112" s="1"/>
      <c r="L112" s="1"/>
      <c r="M112" s="1"/>
      <c r="N112" s="1"/>
    </row>
    <row r="113" spans="1:14" x14ac:dyDescent="0.25">
      <c r="A113" s="12" t="s">
        <v>23</v>
      </c>
      <c r="B113" s="12" t="s">
        <v>252</v>
      </c>
      <c r="C113" s="26">
        <v>3</v>
      </c>
      <c r="D113" s="26">
        <v>4</v>
      </c>
      <c r="E113" s="26">
        <v>5</v>
      </c>
      <c r="F113" s="39">
        <f>D113/C113-1</f>
        <v>0.33333333333333326</v>
      </c>
      <c r="G113" s="39">
        <f>E113/D113-1</f>
        <v>0.25</v>
      </c>
      <c r="J113" s="1"/>
      <c r="K113" s="1"/>
      <c r="L113" s="1"/>
      <c r="M113" s="1"/>
      <c r="N113" s="1"/>
    </row>
    <row r="114" spans="1:14" x14ac:dyDescent="0.25">
      <c r="A114" s="4" t="s">
        <v>44</v>
      </c>
      <c r="B114" s="6" t="s">
        <v>265</v>
      </c>
      <c r="C114" s="25">
        <v>8</v>
      </c>
      <c r="D114" s="25">
        <v>9</v>
      </c>
      <c r="E114" s="25">
        <v>4</v>
      </c>
      <c r="F114" s="38">
        <f>D114/C114-1</f>
        <v>0.125</v>
      </c>
      <c r="G114" s="47">
        <f>E114/D114-1</f>
        <v>-0.55555555555555558</v>
      </c>
      <c r="J114" s="1"/>
      <c r="K114" s="1"/>
      <c r="L114" s="1"/>
      <c r="M114" s="1"/>
      <c r="N114" s="1"/>
    </row>
    <row r="115" spans="1:14" x14ac:dyDescent="0.25">
      <c r="A115" s="12" t="s">
        <v>73</v>
      </c>
      <c r="B115" s="12" t="s">
        <v>204</v>
      </c>
      <c r="C115" s="26">
        <v>3</v>
      </c>
      <c r="D115" s="26">
        <v>3</v>
      </c>
      <c r="E115" s="26">
        <v>4</v>
      </c>
      <c r="F115" s="39">
        <f>D115/C115-1</f>
        <v>0</v>
      </c>
      <c r="G115" s="39">
        <f>E115/D115-1</f>
        <v>0.33333333333333326</v>
      </c>
      <c r="J115" s="1"/>
      <c r="K115" s="1"/>
      <c r="L115" s="1"/>
      <c r="M115" s="1"/>
      <c r="N115" s="1"/>
    </row>
    <row r="116" spans="1:14" x14ac:dyDescent="0.25">
      <c r="A116" s="4" t="s">
        <v>152</v>
      </c>
      <c r="B116" s="4" t="s">
        <v>235</v>
      </c>
      <c r="C116" s="25">
        <v>1</v>
      </c>
      <c r="D116" s="25">
        <v>4</v>
      </c>
      <c r="E116" s="25">
        <v>4</v>
      </c>
      <c r="F116" s="38">
        <f>D116/C116-1</f>
        <v>3</v>
      </c>
      <c r="G116" s="76">
        <f>E116/D116-1</f>
        <v>0</v>
      </c>
      <c r="J116" s="1"/>
      <c r="K116" s="1"/>
      <c r="L116" s="1"/>
      <c r="M116" s="1"/>
      <c r="N116" s="1"/>
    </row>
    <row r="117" spans="1:14" x14ac:dyDescent="0.25">
      <c r="A117" s="12" t="s">
        <v>154</v>
      </c>
      <c r="B117" s="12" t="s">
        <v>223</v>
      </c>
      <c r="C117" s="26">
        <v>0</v>
      </c>
      <c r="D117" s="26">
        <v>4</v>
      </c>
      <c r="E117" s="26">
        <v>4</v>
      </c>
      <c r="F117" s="39"/>
      <c r="G117" s="39">
        <f>E117/D117-1</f>
        <v>0</v>
      </c>
      <c r="J117" s="1"/>
      <c r="K117" s="1"/>
      <c r="L117" s="1"/>
      <c r="M117" s="1"/>
      <c r="N117" s="1"/>
    </row>
    <row r="118" spans="1:14" x14ac:dyDescent="0.25">
      <c r="A118" s="4" t="s">
        <v>135</v>
      </c>
      <c r="B118" s="6" t="s">
        <v>307</v>
      </c>
      <c r="C118" s="25">
        <v>1</v>
      </c>
      <c r="D118" s="25">
        <v>1</v>
      </c>
      <c r="E118" s="25">
        <v>4</v>
      </c>
      <c r="F118" s="38">
        <f>D118/C118-1</f>
        <v>0</v>
      </c>
      <c r="G118" s="38">
        <f>E118/D118-1</f>
        <v>3</v>
      </c>
      <c r="J118" s="1"/>
      <c r="K118" s="1"/>
      <c r="L118" s="1"/>
      <c r="M118" s="1"/>
      <c r="N118" s="1"/>
    </row>
    <row r="119" spans="1:14" x14ac:dyDescent="0.25">
      <c r="A119" s="4" t="s">
        <v>4</v>
      </c>
      <c r="B119" s="4" t="s">
        <v>241</v>
      </c>
      <c r="C119" s="25">
        <v>2</v>
      </c>
      <c r="D119" s="77">
        <v>4</v>
      </c>
      <c r="E119" s="77">
        <v>3</v>
      </c>
      <c r="F119" s="38">
        <f>D119/C119-1</f>
        <v>1</v>
      </c>
      <c r="G119" s="47">
        <f>E119/D119-1</f>
        <v>-0.25</v>
      </c>
      <c r="J119" s="1"/>
      <c r="K119" s="1"/>
      <c r="L119" s="1"/>
      <c r="N119" s="97"/>
    </row>
    <row r="120" spans="1:14" x14ac:dyDescent="0.25">
      <c r="A120" s="12" t="s">
        <v>16</v>
      </c>
      <c r="B120" s="12" t="s">
        <v>248</v>
      </c>
      <c r="C120" s="26">
        <v>5</v>
      </c>
      <c r="D120" s="94">
        <v>5</v>
      </c>
      <c r="E120" s="94">
        <v>3</v>
      </c>
      <c r="F120" s="39">
        <f>D120/C120-1</f>
        <v>0</v>
      </c>
      <c r="G120" s="48">
        <f>E120/D120-1</f>
        <v>-0.4</v>
      </c>
      <c r="J120" s="1"/>
      <c r="K120" s="1"/>
      <c r="L120" s="1"/>
      <c r="M120" s="1"/>
      <c r="N120" s="1"/>
    </row>
    <row r="121" spans="1:14" x14ac:dyDescent="0.25">
      <c r="A121" s="5" t="s">
        <v>62</v>
      </c>
      <c r="B121" s="5" t="s">
        <v>211</v>
      </c>
      <c r="C121" s="20">
        <v>8</v>
      </c>
      <c r="D121" s="25">
        <v>4</v>
      </c>
      <c r="E121" s="25">
        <v>3</v>
      </c>
      <c r="F121" s="47">
        <f>D121/C121-1</f>
        <v>-0.5</v>
      </c>
      <c r="G121" s="47">
        <f>E121/D121-1</f>
        <v>-0.25</v>
      </c>
      <c r="J121" s="1"/>
      <c r="K121" s="1"/>
      <c r="L121" s="1"/>
      <c r="M121" s="1"/>
      <c r="N121" s="1"/>
    </row>
    <row r="122" spans="1:14" x14ac:dyDescent="0.25">
      <c r="A122" s="12" t="s">
        <v>161</v>
      </c>
      <c r="B122" s="14" t="s">
        <v>282</v>
      </c>
      <c r="C122" s="26">
        <v>0</v>
      </c>
      <c r="D122" s="26">
        <v>0</v>
      </c>
      <c r="E122" s="26">
        <v>3</v>
      </c>
      <c r="F122" s="39"/>
      <c r="G122" s="39"/>
      <c r="J122" s="1"/>
      <c r="K122" s="1"/>
      <c r="L122" s="1"/>
      <c r="M122" s="1"/>
      <c r="N122" s="1"/>
    </row>
    <row r="123" spans="1:14" x14ac:dyDescent="0.25">
      <c r="A123" s="4" t="s">
        <v>82</v>
      </c>
      <c r="B123" s="4" t="s">
        <v>281</v>
      </c>
      <c r="C123" s="25">
        <v>4</v>
      </c>
      <c r="D123" s="25">
        <v>6</v>
      </c>
      <c r="E123" s="25">
        <v>3</v>
      </c>
      <c r="F123" s="38">
        <f>D123/C123-1</f>
        <v>0.5</v>
      </c>
      <c r="G123" s="47">
        <f>E123/D123-1</f>
        <v>-0.5</v>
      </c>
      <c r="J123" s="1"/>
      <c r="K123" s="1"/>
      <c r="L123" s="1"/>
      <c r="M123" s="1"/>
      <c r="N123" s="1"/>
    </row>
    <row r="124" spans="1:14" x14ac:dyDescent="0.25">
      <c r="A124" s="4" t="s">
        <v>159</v>
      </c>
      <c r="B124" s="4" t="s">
        <v>288</v>
      </c>
      <c r="C124" s="25">
        <v>0</v>
      </c>
      <c r="D124" s="25">
        <v>3</v>
      </c>
      <c r="E124" s="95">
        <v>3</v>
      </c>
      <c r="F124" s="38"/>
      <c r="G124" s="38">
        <f>E124/D124-1</f>
        <v>0</v>
      </c>
      <c r="J124" s="1"/>
      <c r="K124" s="1"/>
      <c r="L124" s="1"/>
      <c r="M124" s="1"/>
      <c r="N124" s="1"/>
    </row>
    <row r="125" spans="1:14" x14ac:dyDescent="0.25">
      <c r="A125" s="12" t="s">
        <v>96</v>
      </c>
      <c r="B125" s="12" t="s">
        <v>287</v>
      </c>
      <c r="C125" s="26">
        <v>4</v>
      </c>
      <c r="D125" s="26">
        <v>3</v>
      </c>
      <c r="E125" s="26">
        <v>3</v>
      </c>
      <c r="F125" s="48">
        <f>D125/C125-1</f>
        <v>-0.25</v>
      </c>
      <c r="G125" s="39">
        <f>E125/D125-1</f>
        <v>0</v>
      </c>
      <c r="J125" s="1"/>
      <c r="K125" s="1"/>
      <c r="L125" s="1"/>
      <c r="M125" s="1"/>
      <c r="N125" s="1"/>
    </row>
    <row r="126" spans="1:14" x14ac:dyDescent="0.25">
      <c r="A126" s="4" t="s">
        <v>55</v>
      </c>
      <c r="B126" s="6" t="s">
        <v>274</v>
      </c>
      <c r="C126" s="25">
        <v>6</v>
      </c>
      <c r="D126" s="25">
        <v>3</v>
      </c>
      <c r="E126" s="25">
        <v>3</v>
      </c>
      <c r="F126" s="47">
        <f>D126/C126-1</f>
        <v>-0.5</v>
      </c>
      <c r="G126" s="38">
        <f>E126/D126-1</f>
        <v>0</v>
      </c>
      <c r="J126" s="1"/>
      <c r="K126" s="1"/>
      <c r="L126" s="1"/>
      <c r="M126" s="1"/>
      <c r="N126" s="1"/>
    </row>
    <row r="127" spans="1:14" x14ac:dyDescent="0.25">
      <c r="A127" s="4" t="s">
        <v>99</v>
      </c>
      <c r="B127" s="4" t="s">
        <v>289</v>
      </c>
      <c r="C127" s="25">
        <v>5</v>
      </c>
      <c r="D127" s="25">
        <v>5</v>
      </c>
      <c r="E127" s="25">
        <v>3</v>
      </c>
      <c r="F127" s="38">
        <f>D127/C127-1</f>
        <v>0</v>
      </c>
      <c r="G127" s="47">
        <f>E127/D127-1</f>
        <v>-0.4</v>
      </c>
      <c r="J127" s="1"/>
      <c r="K127" s="1"/>
      <c r="L127" s="1"/>
      <c r="M127" s="1"/>
      <c r="N127" s="1"/>
    </row>
    <row r="128" spans="1:14" x14ac:dyDescent="0.25">
      <c r="A128" s="12" t="s">
        <v>107</v>
      </c>
      <c r="B128" s="12" t="s">
        <v>294</v>
      </c>
      <c r="C128" s="26">
        <v>2</v>
      </c>
      <c r="D128" s="26">
        <v>3</v>
      </c>
      <c r="E128" s="26">
        <v>3</v>
      </c>
      <c r="F128" s="39">
        <f>D128/C128-1</f>
        <v>0.5</v>
      </c>
      <c r="G128" s="39">
        <f>E128/D128-1</f>
        <v>0</v>
      </c>
      <c r="J128" s="1"/>
      <c r="K128" s="1"/>
      <c r="L128" s="1"/>
      <c r="M128" s="1"/>
      <c r="N128" s="1"/>
    </row>
    <row r="129" spans="1:14" x14ac:dyDescent="0.25">
      <c r="A129" s="4" t="s">
        <v>114</v>
      </c>
      <c r="B129" s="6" t="s">
        <v>339</v>
      </c>
      <c r="C129" s="25">
        <v>2</v>
      </c>
      <c r="D129" s="25">
        <v>3</v>
      </c>
      <c r="E129" s="25">
        <v>3</v>
      </c>
      <c r="F129" s="38">
        <f>D129/C129-1</f>
        <v>0.5</v>
      </c>
      <c r="G129" s="38">
        <f>E129/D129-1</f>
        <v>0</v>
      </c>
      <c r="J129" s="1"/>
      <c r="K129" s="1"/>
      <c r="L129" s="1"/>
      <c r="M129" s="1"/>
      <c r="N129" s="1"/>
    </row>
    <row r="130" spans="1:14" x14ac:dyDescent="0.25">
      <c r="A130" s="12" t="s">
        <v>79</v>
      </c>
      <c r="B130" s="12" t="s">
        <v>279</v>
      </c>
      <c r="C130" s="26">
        <v>2</v>
      </c>
      <c r="D130" s="26">
        <v>2</v>
      </c>
      <c r="E130" s="26">
        <v>3</v>
      </c>
      <c r="F130" s="39">
        <f>D130/C130-1</f>
        <v>0</v>
      </c>
      <c r="G130" s="78">
        <f>E130/D130-1</f>
        <v>0.5</v>
      </c>
      <c r="J130" s="1"/>
      <c r="K130" s="1"/>
      <c r="L130" s="1"/>
      <c r="M130" s="1"/>
      <c r="N130" s="1"/>
    </row>
    <row r="131" spans="1:14" x14ac:dyDescent="0.25">
      <c r="A131" s="4" t="s">
        <v>132</v>
      </c>
      <c r="B131" s="6" t="s">
        <v>340</v>
      </c>
      <c r="C131" s="25">
        <v>0</v>
      </c>
      <c r="D131" s="25">
        <v>0</v>
      </c>
      <c r="E131" s="25">
        <v>3</v>
      </c>
      <c r="F131" s="38"/>
      <c r="G131" s="47"/>
      <c r="J131" s="1"/>
      <c r="K131" s="1"/>
      <c r="L131" s="1"/>
      <c r="M131" s="1"/>
      <c r="N131" s="1"/>
    </row>
    <row r="132" spans="1:14" x14ac:dyDescent="0.25">
      <c r="A132" s="12" t="s">
        <v>143</v>
      </c>
      <c r="B132" s="14" t="s">
        <v>341</v>
      </c>
      <c r="C132" s="26">
        <v>3</v>
      </c>
      <c r="D132" s="26">
        <v>3</v>
      </c>
      <c r="E132" s="26">
        <v>3</v>
      </c>
      <c r="F132" s="39">
        <f>D132/C132-1</f>
        <v>0</v>
      </c>
      <c r="G132" s="39">
        <f>E132/D132-1</f>
        <v>0</v>
      </c>
      <c r="J132" s="1"/>
      <c r="K132" s="1"/>
      <c r="L132" s="1"/>
      <c r="M132" s="1"/>
      <c r="N132" s="1"/>
    </row>
    <row r="133" spans="1:14" x14ac:dyDescent="0.25">
      <c r="A133" s="4" t="s">
        <v>21</v>
      </c>
      <c r="B133" s="4" t="s">
        <v>250</v>
      </c>
      <c r="C133" s="25">
        <v>1</v>
      </c>
      <c r="D133" s="77">
        <v>2</v>
      </c>
      <c r="E133" s="77">
        <v>2</v>
      </c>
      <c r="F133" s="38">
        <f>D133/C133-1</f>
        <v>1</v>
      </c>
      <c r="G133" s="38">
        <f>E133/D133-1</f>
        <v>0</v>
      </c>
      <c r="J133" s="1"/>
      <c r="K133" s="1"/>
      <c r="L133" s="1"/>
      <c r="M133" s="1"/>
      <c r="N133" s="1"/>
    </row>
    <row r="134" spans="1:14" x14ac:dyDescent="0.25">
      <c r="A134" s="13" t="s">
        <v>59</v>
      </c>
      <c r="B134" s="79" t="s">
        <v>342</v>
      </c>
      <c r="C134" s="21">
        <v>1</v>
      </c>
      <c r="D134" s="26">
        <v>3</v>
      </c>
      <c r="E134" s="26">
        <v>2</v>
      </c>
      <c r="F134" s="39">
        <f>D134/C134-1</f>
        <v>2</v>
      </c>
      <c r="G134" s="48">
        <f>E134/D134-1</f>
        <v>-0.33333333333333337</v>
      </c>
      <c r="J134" s="1"/>
      <c r="K134" s="1"/>
      <c r="L134" s="1"/>
      <c r="M134" s="1"/>
      <c r="N134" s="1"/>
    </row>
    <row r="135" spans="1:14" x14ac:dyDescent="0.25">
      <c r="A135" s="4" t="s">
        <v>72</v>
      </c>
      <c r="B135" s="4" t="s">
        <v>343</v>
      </c>
      <c r="C135" s="25">
        <v>3</v>
      </c>
      <c r="D135" s="25">
        <v>2</v>
      </c>
      <c r="E135" s="25">
        <v>2</v>
      </c>
      <c r="F135" s="47">
        <f>D135/C135-1</f>
        <v>-0.33333333333333337</v>
      </c>
      <c r="G135" s="38">
        <f>E135/D135-1</f>
        <v>0</v>
      </c>
      <c r="J135" s="1"/>
      <c r="K135" s="1"/>
      <c r="L135" s="1"/>
      <c r="M135" s="1"/>
      <c r="N135" s="1"/>
    </row>
    <row r="136" spans="1:14" x14ac:dyDescent="0.25">
      <c r="A136" s="4" t="s">
        <v>149</v>
      </c>
      <c r="B136" s="4" t="s">
        <v>346</v>
      </c>
      <c r="C136" s="25">
        <v>1</v>
      </c>
      <c r="D136" s="25">
        <v>2</v>
      </c>
      <c r="E136" s="25">
        <v>2</v>
      </c>
      <c r="F136" s="38">
        <f>D136/C136-1</f>
        <v>1</v>
      </c>
      <c r="G136" s="38">
        <f>E136/D136-1</f>
        <v>0</v>
      </c>
      <c r="J136" s="1"/>
      <c r="K136" s="1"/>
      <c r="L136" s="1"/>
      <c r="M136" s="1"/>
      <c r="N136" s="1"/>
    </row>
    <row r="137" spans="1:14" x14ac:dyDescent="0.25">
      <c r="A137" s="12" t="s">
        <v>160</v>
      </c>
      <c r="B137" s="14" t="s">
        <v>344</v>
      </c>
      <c r="C137" s="26">
        <v>0</v>
      </c>
      <c r="D137" s="26">
        <v>1</v>
      </c>
      <c r="E137" s="26">
        <v>2</v>
      </c>
      <c r="F137" s="39"/>
      <c r="G137" s="39">
        <f>E137/D137-1</f>
        <v>1</v>
      </c>
      <c r="J137" s="1"/>
      <c r="K137" s="1"/>
      <c r="L137" s="1"/>
      <c r="M137" s="1"/>
      <c r="N137" s="1"/>
    </row>
    <row r="138" spans="1:14" x14ac:dyDescent="0.25">
      <c r="A138" s="4" t="s">
        <v>86</v>
      </c>
      <c r="B138" s="4" t="s">
        <v>216</v>
      </c>
      <c r="C138" s="25">
        <v>4</v>
      </c>
      <c r="D138" s="25">
        <v>2</v>
      </c>
      <c r="E138" s="25">
        <v>2</v>
      </c>
      <c r="F138" s="47">
        <f>D138/C138-1</f>
        <v>-0.5</v>
      </c>
      <c r="G138" s="38">
        <f>E138/D138-1</f>
        <v>0</v>
      </c>
      <c r="J138" s="1"/>
      <c r="K138" s="1"/>
      <c r="L138" s="1"/>
      <c r="M138" s="1"/>
      <c r="N138" s="1"/>
    </row>
    <row r="139" spans="1:14" x14ac:dyDescent="0.25">
      <c r="A139" s="12" t="s">
        <v>91</v>
      </c>
      <c r="B139" s="14" t="s">
        <v>285</v>
      </c>
      <c r="C139" s="26">
        <v>3</v>
      </c>
      <c r="D139" s="26">
        <v>4</v>
      </c>
      <c r="E139" s="26">
        <v>2</v>
      </c>
      <c r="F139" s="39">
        <f>D139/C139-1</f>
        <v>0.33333333333333326</v>
      </c>
      <c r="G139" s="48">
        <f>E139/D139-1</f>
        <v>-0.5</v>
      </c>
      <c r="J139" s="1"/>
      <c r="K139" s="1"/>
      <c r="L139" s="1"/>
      <c r="M139" s="1"/>
      <c r="N139" s="1"/>
    </row>
    <row r="140" spans="1:14" x14ac:dyDescent="0.25">
      <c r="A140" s="4" t="s">
        <v>92</v>
      </c>
      <c r="B140" s="6" t="s">
        <v>345</v>
      </c>
      <c r="C140" s="25">
        <v>3</v>
      </c>
      <c r="D140" s="25">
        <v>4</v>
      </c>
      <c r="E140" s="25">
        <v>2</v>
      </c>
      <c r="F140" s="38">
        <f>D140/C140-1</f>
        <v>0.33333333333333326</v>
      </c>
      <c r="G140" s="47">
        <f>E140/D140-1</f>
        <v>-0.5</v>
      </c>
      <c r="J140" s="1"/>
      <c r="K140" s="1"/>
      <c r="L140" s="1"/>
      <c r="M140" s="1"/>
      <c r="N140" s="1"/>
    </row>
    <row r="141" spans="1:14" x14ac:dyDescent="0.25">
      <c r="A141" s="12" t="s">
        <v>156</v>
      </c>
      <c r="B141" s="12" t="s">
        <v>311</v>
      </c>
      <c r="C141" s="26">
        <v>0</v>
      </c>
      <c r="D141" s="26">
        <v>1</v>
      </c>
      <c r="E141" s="26">
        <v>2</v>
      </c>
      <c r="F141" s="39"/>
      <c r="G141" s="39">
        <f>E141/D141-1</f>
        <v>1</v>
      </c>
      <c r="J141" s="1"/>
      <c r="K141" s="1"/>
      <c r="L141" s="1"/>
      <c r="M141" s="1"/>
      <c r="N141" s="1"/>
    </row>
    <row r="142" spans="1:14" x14ac:dyDescent="0.25">
      <c r="A142" s="12" t="s">
        <v>126</v>
      </c>
      <c r="B142" s="14" t="s">
        <v>302</v>
      </c>
      <c r="C142" s="26">
        <v>2</v>
      </c>
      <c r="D142" s="26">
        <v>2</v>
      </c>
      <c r="E142" s="26">
        <v>2</v>
      </c>
      <c r="F142" s="39">
        <f>D142/C142-1</f>
        <v>0</v>
      </c>
      <c r="G142" s="39">
        <f>E142/D142-1</f>
        <v>0</v>
      </c>
      <c r="J142" s="1"/>
      <c r="K142" s="1"/>
      <c r="L142" s="1"/>
      <c r="N142" s="97"/>
    </row>
    <row r="143" spans="1:14" x14ac:dyDescent="0.25">
      <c r="A143" s="4" t="s">
        <v>153</v>
      </c>
      <c r="B143" s="4" t="s">
        <v>234</v>
      </c>
      <c r="C143" s="25">
        <v>2</v>
      </c>
      <c r="D143" s="25">
        <v>2</v>
      </c>
      <c r="E143" s="25">
        <v>2</v>
      </c>
      <c r="F143" s="38">
        <f>D143/C143-1</f>
        <v>0</v>
      </c>
      <c r="G143" s="38">
        <f>E143/D143-1</f>
        <v>0</v>
      </c>
      <c r="J143" s="1"/>
      <c r="K143" s="1"/>
      <c r="L143" s="1"/>
      <c r="M143" s="1"/>
      <c r="N143" s="1"/>
    </row>
    <row r="144" spans="1:14" x14ac:dyDescent="0.25">
      <c r="A144" s="12" t="s">
        <v>133</v>
      </c>
      <c r="B144" s="14" t="s">
        <v>306</v>
      </c>
      <c r="C144" s="26">
        <v>2</v>
      </c>
      <c r="D144" s="26">
        <v>2</v>
      </c>
      <c r="E144" s="26">
        <v>2</v>
      </c>
      <c r="F144" s="39">
        <f>D144/C144-1</f>
        <v>0</v>
      </c>
      <c r="G144" s="39">
        <f>E144/D144-1</f>
        <v>0</v>
      </c>
      <c r="J144" s="1"/>
      <c r="K144" s="1"/>
      <c r="L144" s="1"/>
      <c r="M144" s="98"/>
      <c r="N144" s="98"/>
    </row>
    <row r="145" spans="1:14" x14ac:dyDescent="0.25">
      <c r="A145" s="12" t="s">
        <v>5</v>
      </c>
      <c r="B145" s="12" t="s">
        <v>242</v>
      </c>
      <c r="C145" s="26">
        <v>2</v>
      </c>
      <c r="D145" s="94">
        <v>1</v>
      </c>
      <c r="E145" s="94">
        <v>1</v>
      </c>
      <c r="F145" s="48">
        <f>D145/C145-1</f>
        <v>-0.5</v>
      </c>
      <c r="G145" s="39">
        <f>E145/D145-1</f>
        <v>0</v>
      </c>
      <c r="J145" s="1"/>
      <c r="K145" s="1"/>
      <c r="L145" s="1"/>
      <c r="M145" s="98"/>
      <c r="N145" s="98"/>
    </row>
    <row r="146" spans="1:14" x14ac:dyDescent="0.25">
      <c r="A146" s="4" t="s">
        <v>11</v>
      </c>
      <c r="B146" s="4" t="s">
        <v>244</v>
      </c>
      <c r="C146" s="25">
        <v>1</v>
      </c>
      <c r="D146" s="25">
        <v>1</v>
      </c>
      <c r="E146" s="25">
        <v>1</v>
      </c>
      <c r="F146" s="38">
        <f>D146/C146-1</f>
        <v>0</v>
      </c>
      <c r="G146" s="38">
        <f>E146/D146-1</f>
        <v>0</v>
      </c>
      <c r="J146" s="1"/>
      <c r="K146" s="1"/>
      <c r="L146" s="1"/>
      <c r="M146" s="98"/>
      <c r="N146" s="98"/>
    </row>
    <row r="147" spans="1:14" x14ac:dyDescent="0.25">
      <c r="A147" s="12" t="s">
        <v>330</v>
      </c>
      <c r="B147" s="12" t="s">
        <v>331</v>
      </c>
      <c r="C147" s="26">
        <v>0</v>
      </c>
      <c r="D147" s="26">
        <v>0</v>
      </c>
      <c r="E147" s="26">
        <v>1</v>
      </c>
      <c r="F147" s="39"/>
      <c r="G147" s="39"/>
      <c r="J147" s="1"/>
      <c r="K147" s="1"/>
      <c r="L147" s="1"/>
      <c r="M147" s="1"/>
      <c r="N147" s="1"/>
    </row>
    <row r="148" spans="1:14" x14ac:dyDescent="0.25">
      <c r="A148" s="4" t="s">
        <v>15</v>
      </c>
      <c r="B148" s="4" t="s">
        <v>247</v>
      </c>
      <c r="C148" s="25">
        <v>1</v>
      </c>
      <c r="D148" s="77">
        <v>1</v>
      </c>
      <c r="E148" s="77">
        <v>1</v>
      </c>
      <c r="F148" s="38">
        <f>D148/C148-1</f>
        <v>0</v>
      </c>
      <c r="G148" s="38">
        <f>E148/D148-1</f>
        <v>0</v>
      </c>
      <c r="J148" s="1"/>
      <c r="K148" s="1"/>
      <c r="L148" s="1"/>
    </row>
    <row r="149" spans="1:14" x14ac:dyDescent="0.25">
      <c r="A149" s="12" t="s">
        <v>158</v>
      </c>
      <c r="B149" s="12" t="s">
        <v>246</v>
      </c>
      <c r="C149" s="26">
        <v>0</v>
      </c>
      <c r="D149" s="26">
        <v>1</v>
      </c>
      <c r="E149" s="26">
        <v>1</v>
      </c>
      <c r="F149" s="39"/>
      <c r="G149" s="39">
        <f>E149/D149-1</f>
        <v>0</v>
      </c>
      <c r="J149" s="1"/>
      <c r="K149" s="1"/>
      <c r="L149" s="1"/>
      <c r="M149" s="1"/>
      <c r="N149" s="1"/>
    </row>
    <row r="150" spans="1:14" x14ac:dyDescent="0.25">
      <c r="A150" s="4" t="s">
        <v>35</v>
      </c>
      <c r="B150" s="4" t="s">
        <v>259</v>
      </c>
      <c r="C150" s="25">
        <v>1</v>
      </c>
      <c r="D150" s="25">
        <v>1</v>
      </c>
      <c r="E150" s="25">
        <v>1</v>
      </c>
      <c r="F150" s="38">
        <f>D150/C150-1</f>
        <v>0</v>
      </c>
      <c r="G150" s="38"/>
      <c r="J150" s="1"/>
      <c r="K150" s="1"/>
      <c r="L150" s="1"/>
      <c r="M150" s="1"/>
      <c r="N150" s="1"/>
    </row>
    <row r="151" spans="1:14" x14ac:dyDescent="0.25">
      <c r="A151" s="12" t="s">
        <v>37</v>
      </c>
      <c r="B151" s="12" t="s">
        <v>260</v>
      </c>
      <c r="C151" s="26">
        <v>1</v>
      </c>
      <c r="D151" s="26">
        <v>1</v>
      </c>
      <c r="E151" s="26">
        <v>1</v>
      </c>
      <c r="F151" s="39">
        <f>D151/C151-1</f>
        <v>0</v>
      </c>
      <c r="G151" s="39">
        <f>E151/D151-1</f>
        <v>0</v>
      </c>
      <c r="J151" s="1"/>
      <c r="K151" s="1"/>
      <c r="L151" s="1"/>
      <c r="M151" s="1"/>
      <c r="N151" s="1"/>
    </row>
    <row r="152" spans="1:14" x14ac:dyDescent="0.25">
      <c r="A152" s="4" t="s">
        <v>48</v>
      </c>
      <c r="B152" s="6" t="s">
        <v>267</v>
      </c>
      <c r="C152" s="25">
        <v>1</v>
      </c>
      <c r="D152" s="25">
        <v>1</v>
      </c>
      <c r="E152" s="25">
        <v>1</v>
      </c>
      <c r="F152" s="38">
        <f>D152/C152-1</f>
        <v>0</v>
      </c>
      <c r="G152" s="38">
        <f>E152/D152-1</f>
        <v>0</v>
      </c>
      <c r="J152" s="1"/>
      <c r="K152" s="1"/>
      <c r="L152" s="1"/>
      <c r="M152" s="1"/>
      <c r="N152" s="1"/>
    </row>
    <row r="153" spans="1:14" x14ac:dyDescent="0.25">
      <c r="A153" s="12" t="s">
        <v>155</v>
      </c>
      <c r="B153" s="12" t="s">
        <v>268</v>
      </c>
      <c r="C153" s="26">
        <v>0</v>
      </c>
      <c r="D153" s="26">
        <v>1</v>
      </c>
      <c r="E153" s="26">
        <v>1</v>
      </c>
      <c r="F153" s="39"/>
      <c r="G153" s="39">
        <f>E153/D153-1</f>
        <v>0</v>
      </c>
      <c r="J153" s="1"/>
      <c r="K153" s="1"/>
      <c r="L153" s="1"/>
      <c r="M153" s="98"/>
      <c r="N153" s="98"/>
    </row>
    <row r="154" spans="1:14" x14ac:dyDescent="0.25">
      <c r="A154" s="4" t="s">
        <v>80</v>
      </c>
      <c r="B154" s="6" t="s">
        <v>280</v>
      </c>
      <c r="C154" s="25">
        <v>1</v>
      </c>
      <c r="D154" s="25">
        <v>1</v>
      </c>
      <c r="E154" s="25">
        <v>1</v>
      </c>
      <c r="F154" s="38">
        <f>D154/C154-1</f>
        <v>0</v>
      </c>
      <c r="G154" s="38">
        <f>E154/D154-1</f>
        <v>0</v>
      </c>
      <c r="J154" s="1"/>
      <c r="K154" s="1"/>
      <c r="L154" s="1"/>
      <c r="M154" s="98"/>
      <c r="N154" s="98"/>
    </row>
    <row r="155" spans="1:14" x14ac:dyDescent="0.25">
      <c r="A155" s="12" t="s">
        <v>329</v>
      </c>
      <c r="B155" s="12" t="s">
        <v>332</v>
      </c>
      <c r="C155" s="26">
        <v>0</v>
      </c>
      <c r="D155" s="26">
        <v>0</v>
      </c>
      <c r="E155" s="26">
        <v>1</v>
      </c>
      <c r="F155" s="39"/>
      <c r="G155" s="39"/>
      <c r="J155" s="1"/>
      <c r="K155" s="1"/>
      <c r="L155" s="1"/>
      <c r="M155" s="98"/>
      <c r="N155" s="98"/>
    </row>
    <row r="156" spans="1:14" x14ac:dyDescent="0.25">
      <c r="A156" s="4" t="s">
        <v>94</v>
      </c>
      <c r="B156" s="4" t="s">
        <v>286</v>
      </c>
      <c r="C156" s="25">
        <v>1</v>
      </c>
      <c r="D156" s="25">
        <v>1</v>
      </c>
      <c r="E156" s="25">
        <v>1</v>
      </c>
      <c r="F156" s="38">
        <f>D156/C156-1</f>
        <v>0</v>
      </c>
      <c r="G156" s="38">
        <f>E156/D156-1</f>
        <v>0</v>
      </c>
      <c r="J156" s="1"/>
      <c r="K156" s="1"/>
      <c r="L156" s="1"/>
      <c r="M156" s="1"/>
      <c r="N156" s="1"/>
    </row>
    <row r="157" spans="1:14" x14ac:dyDescent="0.25">
      <c r="A157" s="12" t="s">
        <v>334</v>
      </c>
      <c r="B157" s="12" t="s">
        <v>335</v>
      </c>
      <c r="C157" s="26">
        <v>0</v>
      </c>
      <c r="D157" s="26">
        <v>0</v>
      </c>
      <c r="E157" s="26">
        <v>1</v>
      </c>
      <c r="F157" s="39"/>
      <c r="G157" s="39"/>
      <c r="J157" s="1"/>
      <c r="K157" s="1"/>
      <c r="L157" s="1"/>
      <c r="M157" s="1"/>
      <c r="N157" s="1"/>
    </row>
    <row r="158" spans="1:14" x14ac:dyDescent="0.25">
      <c r="A158" s="4" t="s">
        <v>102</v>
      </c>
      <c r="B158" s="4" t="s">
        <v>291</v>
      </c>
      <c r="C158" s="25">
        <v>2</v>
      </c>
      <c r="D158" s="25">
        <v>0</v>
      </c>
      <c r="E158" s="25">
        <v>1</v>
      </c>
      <c r="F158" s="38"/>
      <c r="G158" s="38"/>
      <c r="J158" s="1"/>
      <c r="K158" s="1"/>
      <c r="L158" s="1"/>
      <c r="M158" s="1"/>
      <c r="N158" s="1"/>
    </row>
    <row r="159" spans="1:14" x14ac:dyDescent="0.25">
      <c r="A159" s="4" t="s">
        <v>119</v>
      </c>
      <c r="B159" s="6" t="s">
        <v>298</v>
      </c>
      <c r="C159" s="25">
        <v>1</v>
      </c>
      <c r="D159" s="25">
        <v>1</v>
      </c>
      <c r="E159" s="25">
        <v>1</v>
      </c>
      <c r="F159" s="38">
        <f>D159/C159-1</f>
        <v>0</v>
      </c>
      <c r="G159" s="38">
        <f>E159/D159-1</f>
        <v>0</v>
      </c>
      <c r="J159" s="1"/>
      <c r="K159" s="1"/>
      <c r="L159" s="1"/>
      <c r="M159" s="1"/>
      <c r="N159" s="1"/>
    </row>
    <row r="160" spans="1:14" x14ac:dyDescent="0.25">
      <c r="A160" s="12" t="s">
        <v>29</v>
      </c>
      <c r="B160" s="14" t="s">
        <v>232</v>
      </c>
      <c r="C160" s="26">
        <v>1</v>
      </c>
      <c r="D160" s="26">
        <v>1</v>
      </c>
      <c r="E160" s="26">
        <v>1</v>
      </c>
      <c r="F160" s="39">
        <f>D160/C160-1</f>
        <v>0</v>
      </c>
      <c r="G160" s="39">
        <f>E160/D160-1</f>
        <v>0</v>
      </c>
      <c r="J160" s="1"/>
      <c r="K160" s="1"/>
      <c r="L160" s="1"/>
      <c r="M160" s="1"/>
      <c r="N160" s="1"/>
    </row>
    <row r="161" spans="1:17" x14ac:dyDescent="0.25">
      <c r="A161" s="4" t="s">
        <v>145</v>
      </c>
      <c r="B161" s="4" t="s">
        <v>308</v>
      </c>
      <c r="C161" s="25">
        <v>3</v>
      </c>
      <c r="D161" s="25">
        <v>1</v>
      </c>
      <c r="E161" s="25">
        <v>1</v>
      </c>
      <c r="F161" s="47">
        <f>D161/C161-1</f>
        <v>-0.66666666666666674</v>
      </c>
      <c r="G161" s="38"/>
      <c r="J161" s="1"/>
      <c r="K161" s="1"/>
      <c r="L161" s="1"/>
      <c r="M161" s="1"/>
      <c r="N161" s="1"/>
    </row>
    <row r="162" spans="1:17" x14ac:dyDescent="0.25">
      <c r="A162" s="12" t="s">
        <v>43</v>
      </c>
      <c r="B162" s="12" t="s">
        <v>333</v>
      </c>
      <c r="C162" s="26">
        <v>1</v>
      </c>
      <c r="D162" s="26">
        <v>1</v>
      </c>
      <c r="E162" s="26">
        <v>1</v>
      </c>
      <c r="F162" s="39">
        <f>D162/C162-1</f>
        <v>0</v>
      </c>
      <c r="G162" s="39">
        <f>E162/D162-1</f>
        <v>0</v>
      </c>
      <c r="J162" s="1"/>
      <c r="K162" s="1"/>
      <c r="L162" s="1"/>
      <c r="M162" s="1"/>
      <c r="N162" s="1"/>
    </row>
    <row r="163" spans="1:17" x14ac:dyDescent="0.25">
      <c r="A163" s="4" t="s">
        <v>1</v>
      </c>
      <c r="B163" s="4" t="s">
        <v>312</v>
      </c>
      <c r="C163" s="25">
        <v>1</v>
      </c>
      <c r="D163" s="25">
        <v>0</v>
      </c>
      <c r="E163" s="25">
        <v>0</v>
      </c>
      <c r="F163" s="38"/>
      <c r="G163" s="38"/>
      <c r="J163" s="45"/>
      <c r="K163" s="42"/>
      <c r="L163" s="41"/>
      <c r="M163" s="1"/>
      <c r="N163" s="1"/>
    </row>
    <row r="164" spans="1:17" x14ac:dyDescent="0.25">
      <c r="A164" s="12" t="s">
        <v>18</v>
      </c>
      <c r="B164" s="12" t="s">
        <v>249</v>
      </c>
      <c r="C164" s="26">
        <v>2</v>
      </c>
      <c r="D164" s="94">
        <v>1</v>
      </c>
      <c r="E164" s="94">
        <v>0</v>
      </c>
      <c r="F164" s="48">
        <f>D164/C164-1</f>
        <v>-0.5</v>
      </c>
      <c r="G164" s="48">
        <f>E164/D164-1</f>
        <v>-1</v>
      </c>
      <c r="J164" s="45"/>
      <c r="K164" s="42"/>
      <c r="M164" s="1"/>
      <c r="N164" s="1"/>
    </row>
    <row r="165" spans="1:17" x14ac:dyDescent="0.25">
      <c r="A165" s="5" t="s">
        <v>58</v>
      </c>
      <c r="B165" s="7" t="s">
        <v>315</v>
      </c>
      <c r="C165" s="20">
        <v>1</v>
      </c>
      <c r="D165" s="25">
        <v>0</v>
      </c>
      <c r="E165" s="25">
        <v>0</v>
      </c>
      <c r="F165" s="38"/>
      <c r="G165" s="47"/>
      <c r="K165" s="42"/>
      <c r="M165" s="1"/>
      <c r="N165" s="1"/>
    </row>
    <row r="166" spans="1:17" x14ac:dyDescent="0.25">
      <c r="A166" s="12" t="s">
        <v>157</v>
      </c>
      <c r="B166" s="12" t="s">
        <v>269</v>
      </c>
      <c r="C166" s="26">
        <v>0</v>
      </c>
      <c r="D166" s="26">
        <v>1</v>
      </c>
      <c r="E166" s="26">
        <v>0</v>
      </c>
      <c r="F166" s="39"/>
      <c r="G166" s="48">
        <f>E166/D166-1</f>
        <v>-1</v>
      </c>
      <c r="K166" s="42"/>
      <c r="M166" s="1"/>
      <c r="N166" s="1"/>
    </row>
    <row r="167" spans="1:17" x14ac:dyDescent="0.25">
      <c r="A167" s="1" t="s">
        <v>318</v>
      </c>
      <c r="B167" s="1" t="s">
        <v>320</v>
      </c>
      <c r="C167" s="23">
        <v>0</v>
      </c>
      <c r="D167" s="25">
        <v>1</v>
      </c>
      <c r="E167" s="25">
        <v>0</v>
      </c>
      <c r="F167" s="38"/>
      <c r="G167" s="47"/>
      <c r="K167" s="42"/>
      <c r="M167" s="1"/>
      <c r="N167" s="1"/>
    </row>
    <row r="168" spans="1:17" x14ac:dyDescent="0.25">
      <c r="A168" s="12" t="s">
        <v>163</v>
      </c>
      <c r="B168" s="14" t="s">
        <v>296</v>
      </c>
      <c r="C168" s="26">
        <v>0</v>
      </c>
      <c r="D168" s="26">
        <v>1</v>
      </c>
      <c r="E168" s="26">
        <v>0</v>
      </c>
      <c r="F168" s="39"/>
      <c r="G168" s="48">
        <f>E168/D168-1</f>
        <v>-1</v>
      </c>
      <c r="I168" s="82"/>
      <c r="J168" s="82"/>
      <c r="K168" s="81"/>
      <c r="L168" s="84"/>
      <c r="M168" s="1"/>
      <c r="N168" s="1"/>
    </row>
    <row r="169" spans="1:17" x14ac:dyDescent="0.25">
      <c r="A169" s="4" t="s">
        <v>162</v>
      </c>
      <c r="B169" s="4" t="s">
        <v>277</v>
      </c>
      <c r="C169" s="25">
        <v>0</v>
      </c>
      <c r="D169" s="28">
        <v>1</v>
      </c>
      <c r="E169" s="25">
        <v>0</v>
      </c>
      <c r="F169" s="38"/>
      <c r="G169" s="47"/>
      <c r="I169" s="81"/>
      <c r="J169" s="81"/>
      <c r="K169" s="81"/>
      <c r="L169" s="85"/>
      <c r="M169" s="1"/>
      <c r="N169" s="1"/>
      <c r="O169" s="82"/>
    </row>
    <row r="170" spans="1:17" x14ac:dyDescent="0.25">
      <c r="A170" s="12" t="s">
        <v>129</v>
      </c>
      <c r="B170" s="14" t="s">
        <v>304</v>
      </c>
      <c r="C170" s="26">
        <v>1</v>
      </c>
      <c r="D170" s="29">
        <v>1</v>
      </c>
      <c r="E170" s="43">
        <v>0</v>
      </c>
      <c r="F170" s="39">
        <f>D170/C170-1</f>
        <v>0</v>
      </c>
      <c r="G170" s="48">
        <f>E170/D170-1</f>
        <v>-1</v>
      </c>
      <c r="I170" s="82"/>
      <c r="J170" s="82"/>
      <c r="K170" s="81"/>
      <c r="L170" s="82"/>
      <c r="M170" s="1"/>
      <c r="N170" s="1"/>
      <c r="O170" s="82"/>
      <c r="P170" s="2"/>
      <c r="Q170" s="3"/>
    </row>
    <row r="171" spans="1:17" ht="16.5" customHeight="1" x14ac:dyDescent="0.25">
      <c r="A171" s="18"/>
      <c r="B171" s="18" t="s">
        <v>319</v>
      </c>
      <c r="C171" s="30">
        <f>SUM(C5:C170)</f>
        <v>37812</v>
      </c>
      <c r="D171" s="30">
        <f t="shared" ref="D171" si="1">SUM(D5:D170)</f>
        <v>44156</v>
      </c>
      <c r="E171" s="30">
        <f>SUM(E5:E170)</f>
        <v>47304</v>
      </c>
      <c r="F171" s="38">
        <f t="shared" ref="F171:G172" si="2">D171/C171-1</f>
        <v>0.16777742515603511</v>
      </c>
      <c r="G171" s="38">
        <f>E171/D171-1</f>
        <v>7.1292689555213284E-2</v>
      </c>
      <c r="I171" s="82"/>
      <c r="J171" s="82"/>
      <c r="K171" s="42">
        <f>E171-D171</f>
        <v>3148</v>
      </c>
      <c r="L171" s="84"/>
      <c r="M171" s="82"/>
      <c r="N171" s="82"/>
      <c r="O171" s="82"/>
    </row>
    <row r="172" spans="1:17" ht="18" customHeight="1" x14ac:dyDescent="0.25">
      <c r="A172" s="80" t="s">
        <v>70</v>
      </c>
      <c r="B172" s="80" t="s">
        <v>310</v>
      </c>
      <c r="C172" s="43">
        <v>310408</v>
      </c>
      <c r="D172" s="43">
        <v>312518</v>
      </c>
      <c r="E172" s="43">
        <v>314082</v>
      </c>
      <c r="F172" s="39">
        <f t="shared" si="2"/>
        <v>6.7975052189377383E-3</v>
      </c>
      <c r="G172" s="39">
        <f t="shared" si="2"/>
        <v>5.0045117401238404E-3</v>
      </c>
      <c r="I172" s="82"/>
      <c r="J172" s="82"/>
      <c r="K172" s="82"/>
      <c r="L172" s="84"/>
      <c r="M172" s="82"/>
      <c r="N172" s="82"/>
      <c r="O172" s="82"/>
    </row>
    <row r="173" spans="1:17" x14ac:dyDescent="0.25">
      <c r="I173" s="82"/>
      <c r="J173" s="82"/>
      <c r="K173" s="82"/>
      <c r="L173" s="84"/>
      <c r="M173" s="82"/>
      <c r="N173" s="82"/>
      <c r="O173" s="82"/>
    </row>
    <row r="174" spans="1:17" ht="15.75" thickBot="1" x14ac:dyDescent="0.3">
      <c r="A174" s="31" t="s">
        <v>321</v>
      </c>
      <c r="B174" s="31"/>
      <c r="C174" s="22">
        <f>C171+C172</f>
        <v>348220</v>
      </c>
      <c r="D174" s="22">
        <f t="shared" ref="D174:E174" si="3">D171+D172</f>
        <v>356674</v>
      </c>
      <c r="E174" s="22">
        <f t="shared" si="3"/>
        <v>361386</v>
      </c>
      <c r="F174" s="96">
        <f>D174/C174-1</f>
        <v>2.4277755441961979E-2</v>
      </c>
      <c r="G174" s="96">
        <f>E174/D174-1</f>
        <v>1.3210943326398938E-2</v>
      </c>
      <c r="I174" s="82"/>
      <c r="J174" s="82"/>
      <c r="K174" s="82"/>
      <c r="L174" s="84"/>
      <c r="M174" s="82"/>
      <c r="N174" s="82"/>
      <c r="O174" s="82"/>
    </row>
    <row r="175" spans="1:17" ht="15.75" thickTop="1" x14ac:dyDescent="0.25">
      <c r="I175" s="82"/>
      <c r="J175" s="82"/>
      <c r="K175" s="82"/>
      <c r="L175" s="83"/>
      <c r="M175" s="82"/>
      <c r="N175" s="82"/>
      <c r="O175" s="82"/>
    </row>
    <row r="176" spans="1:17" x14ac:dyDescent="0.25">
      <c r="A176" s="9" t="s">
        <v>327</v>
      </c>
      <c r="I176" s="82"/>
      <c r="J176" s="82"/>
      <c r="K176" s="82"/>
      <c r="L176" s="84"/>
      <c r="M176" s="82"/>
      <c r="N176" s="82"/>
      <c r="O176" s="82"/>
    </row>
    <row r="177" spans="1:15" x14ac:dyDescent="0.25">
      <c r="A177" s="9" t="s">
        <v>348</v>
      </c>
      <c r="I177" s="82"/>
      <c r="J177" s="82"/>
      <c r="K177" s="82"/>
      <c r="L177" s="84"/>
      <c r="M177" s="82"/>
      <c r="N177" s="82"/>
      <c r="O177" s="82"/>
    </row>
    <row r="178" spans="1:15" x14ac:dyDescent="0.25">
      <c r="H178" s="41"/>
      <c r="I178" s="82"/>
      <c r="J178" s="82"/>
      <c r="K178" s="82"/>
      <c r="L178" s="84"/>
      <c r="M178" s="82"/>
      <c r="N178" s="82"/>
      <c r="O178" s="82"/>
    </row>
    <row r="179" spans="1:15" x14ac:dyDescent="0.25">
      <c r="C179" s="73"/>
      <c r="D179" s="74"/>
      <c r="E179" s="75"/>
      <c r="F179" s="75"/>
      <c r="G179" s="75"/>
      <c r="H179" s="41"/>
      <c r="I179" s="82"/>
      <c r="J179" s="82"/>
      <c r="K179" s="82"/>
      <c r="L179" s="84"/>
      <c r="M179" s="82"/>
      <c r="N179" s="82"/>
      <c r="O179" s="82"/>
    </row>
    <row r="180" spans="1:15" x14ac:dyDescent="0.25">
      <c r="C180" s="73"/>
      <c r="D180" s="74"/>
      <c r="E180" s="75"/>
      <c r="F180" s="75"/>
      <c r="G180" s="75"/>
      <c r="H180" s="41"/>
      <c r="I180" s="82"/>
      <c r="J180" s="82"/>
      <c r="K180" s="82"/>
      <c r="L180" s="84"/>
      <c r="M180" s="82"/>
      <c r="N180" s="82"/>
      <c r="O180" s="82"/>
    </row>
    <row r="181" spans="1:15" x14ac:dyDescent="0.25">
      <c r="C181" s="73"/>
      <c r="D181" s="74"/>
      <c r="E181" s="75"/>
      <c r="F181" s="75"/>
      <c r="G181" s="75"/>
      <c r="H181" s="41"/>
      <c r="I181" s="82"/>
      <c r="J181" s="82"/>
      <c r="K181" s="82"/>
      <c r="L181" s="84"/>
      <c r="M181" s="82"/>
      <c r="N181" s="82"/>
      <c r="O181" s="82"/>
    </row>
    <row r="182" spans="1:15" x14ac:dyDescent="0.25">
      <c r="C182" s="73"/>
      <c r="D182" s="74"/>
      <c r="E182" s="75"/>
      <c r="F182" s="75"/>
      <c r="G182" s="75"/>
      <c r="H182" s="41"/>
      <c r="I182" s="82"/>
      <c r="J182" s="82"/>
      <c r="K182" s="82"/>
      <c r="L182" s="84"/>
      <c r="M182" s="82"/>
      <c r="N182" s="82"/>
      <c r="O182" s="82"/>
    </row>
    <row r="183" spans="1:15" x14ac:dyDescent="0.25">
      <c r="C183" s="73"/>
      <c r="D183" s="74"/>
      <c r="E183" s="75"/>
      <c r="F183" s="75"/>
      <c r="G183" s="75"/>
      <c r="H183" s="41"/>
      <c r="I183" s="82"/>
      <c r="J183" s="82"/>
      <c r="K183" s="82"/>
      <c r="L183" s="84"/>
      <c r="M183" s="82"/>
      <c r="N183" s="82"/>
      <c r="O183" s="82"/>
    </row>
    <row r="184" spans="1:15" x14ac:dyDescent="0.25">
      <c r="C184" s="73"/>
      <c r="D184" s="74"/>
      <c r="E184" s="75"/>
      <c r="F184" s="75"/>
      <c r="G184" s="75"/>
      <c r="H184" s="41"/>
    </row>
    <row r="185" spans="1:15" x14ac:dyDescent="0.25">
      <c r="D185" s="25"/>
      <c r="E185" s="66"/>
      <c r="F185" s="66"/>
      <c r="G185" s="66"/>
      <c r="H185" s="4"/>
    </row>
    <row r="186" spans="1:15" x14ac:dyDescent="0.25">
      <c r="D186" s="25"/>
      <c r="E186" s="25"/>
      <c r="F186" s="25"/>
      <c r="G186" s="25"/>
      <c r="H186" s="4"/>
    </row>
    <row r="187" spans="1:15" x14ac:dyDescent="0.25">
      <c r="D187" s="25"/>
      <c r="E187" s="25"/>
      <c r="F187" s="25"/>
      <c r="G187" s="25"/>
      <c r="H187" s="4"/>
    </row>
    <row r="188" spans="1:15" x14ac:dyDescent="0.25">
      <c r="D188" s="25"/>
      <c r="E188" s="25"/>
      <c r="F188" s="25"/>
      <c r="G188" s="25"/>
      <c r="H188" s="4"/>
    </row>
  </sheetData>
  <sortState ref="A5:G170">
    <sortCondition descending="1" ref="E5:E170"/>
  </sortState>
  <pageMargins left="0.7" right="0.7" top="0.75" bottom="0.75" header="0.3" footer="0.3"/>
  <pageSetup paperSize="9" orientation="portrait" r:id="rId1"/>
  <ignoredErrors>
    <ignoredError sqref="C171:E171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61"/>
  <sheetViews>
    <sheetView zoomScale="160" zoomScaleNormal="160" workbookViewId="0">
      <selection activeCell="E20" sqref="E20"/>
    </sheetView>
  </sheetViews>
  <sheetFormatPr defaultRowHeight="15" x14ac:dyDescent="0.25"/>
  <cols>
    <col min="2" max="2" width="14.7109375" customWidth="1"/>
    <col min="3" max="3" width="10.85546875" bestFit="1" customWidth="1"/>
    <col min="4" max="4" width="12.7109375" bestFit="1" customWidth="1"/>
    <col min="5" max="5" width="19.5703125" bestFit="1" customWidth="1"/>
    <col min="6" max="6" width="9.7109375" bestFit="1" customWidth="1"/>
    <col min="9" max="9" width="11" bestFit="1" customWidth="1"/>
    <col min="10" max="10" width="9.42578125" style="46" bestFit="1" customWidth="1"/>
    <col min="11" max="11" width="15.5703125" customWidth="1"/>
  </cols>
  <sheetData>
    <row r="2" spans="2:12" x14ac:dyDescent="0.25">
      <c r="G2" s="55"/>
      <c r="H2" s="56"/>
      <c r="I2" s="57"/>
      <c r="J2" s="58"/>
      <c r="K2" s="59"/>
    </row>
    <row r="3" spans="2:12" x14ac:dyDescent="0.25">
      <c r="B3" s="91" t="s">
        <v>337</v>
      </c>
      <c r="C3" s="92">
        <v>43070</v>
      </c>
      <c r="D3" s="92">
        <v>43435</v>
      </c>
      <c r="E3" s="92">
        <v>43678</v>
      </c>
      <c r="G3" s="55"/>
      <c r="H3" s="56"/>
      <c r="I3" s="57"/>
      <c r="J3" s="58"/>
      <c r="K3" s="60"/>
      <c r="L3" s="33"/>
    </row>
    <row r="4" spans="2:12" x14ac:dyDescent="0.25">
      <c r="B4" s="90" t="s">
        <v>336</v>
      </c>
      <c r="C4" s="88">
        <v>17010</v>
      </c>
      <c r="D4" s="88">
        <v>19190</v>
      </c>
      <c r="E4" s="88">
        <v>20146</v>
      </c>
      <c r="G4" s="49"/>
      <c r="H4" s="54"/>
      <c r="I4" s="57"/>
      <c r="J4" s="58"/>
      <c r="K4" s="60"/>
      <c r="L4" s="33"/>
    </row>
    <row r="5" spans="2:12" x14ac:dyDescent="0.25">
      <c r="B5" s="5" t="s">
        <v>317</v>
      </c>
      <c r="C5" s="88">
        <v>3369</v>
      </c>
      <c r="D5" s="88">
        <v>4094</v>
      </c>
      <c r="E5" s="88">
        <v>4455</v>
      </c>
      <c r="G5" s="49"/>
      <c r="H5" s="54"/>
      <c r="I5" s="57"/>
      <c r="J5" s="58"/>
      <c r="K5" s="60"/>
      <c r="L5" s="33"/>
    </row>
    <row r="6" spans="2:12" x14ac:dyDescent="0.25">
      <c r="B6" s="90" t="s">
        <v>323</v>
      </c>
      <c r="C6" s="89">
        <f>D13-D12-D11</f>
        <v>17433</v>
      </c>
      <c r="D6" s="89">
        <v>20872</v>
      </c>
      <c r="E6" s="89">
        <v>22703</v>
      </c>
      <c r="G6" s="49"/>
      <c r="H6" s="54"/>
      <c r="I6" s="57"/>
      <c r="J6" s="58"/>
      <c r="K6" s="60"/>
      <c r="L6" s="33"/>
    </row>
    <row r="7" spans="2:12" x14ac:dyDescent="0.25">
      <c r="B7" s="69"/>
      <c r="C7" s="86"/>
      <c r="D7" s="86"/>
      <c r="E7" s="87"/>
      <c r="G7" s="49"/>
      <c r="H7" s="54"/>
      <c r="I7" s="57"/>
      <c r="J7" s="58"/>
      <c r="K7" s="60"/>
      <c r="L7" s="33"/>
    </row>
    <row r="8" spans="2:12" x14ac:dyDescent="0.25">
      <c r="B8" s="71"/>
      <c r="C8" s="72"/>
      <c r="D8" s="72"/>
      <c r="E8" s="72"/>
      <c r="G8" s="49"/>
      <c r="H8" s="54"/>
      <c r="I8" s="57"/>
      <c r="J8" s="58"/>
      <c r="K8" s="60"/>
      <c r="L8" s="33"/>
    </row>
    <row r="9" spans="2:12" x14ac:dyDescent="0.25">
      <c r="B9" s="71"/>
      <c r="C9" s="72"/>
      <c r="D9" s="72"/>
      <c r="E9" s="72"/>
      <c r="G9" s="49"/>
      <c r="H9" s="54"/>
      <c r="I9" s="57"/>
      <c r="J9" s="58"/>
      <c r="K9" s="60"/>
      <c r="L9" s="33"/>
    </row>
    <row r="10" spans="2:12" x14ac:dyDescent="0.25">
      <c r="B10" s="70"/>
      <c r="C10" s="70"/>
      <c r="D10" s="70"/>
      <c r="E10" s="70"/>
      <c r="G10" s="49"/>
      <c r="H10" s="54"/>
      <c r="I10" s="57"/>
      <c r="J10" s="58"/>
      <c r="K10" s="60"/>
      <c r="L10" s="33"/>
    </row>
    <row r="11" spans="2:12" x14ac:dyDescent="0.25">
      <c r="D11">
        <v>17010</v>
      </c>
      <c r="G11" s="49"/>
      <c r="H11" s="54"/>
      <c r="I11" s="57"/>
      <c r="J11" s="58"/>
      <c r="K11" s="60"/>
      <c r="L11" s="33"/>
    </row>
    <row r="12" spans="2:12" x14ac:dyDescent="0.25">
      <c r="D12" s="34">
        <v>3369</v>
      </c>
      <c r="G12" s="49"/>
      <c r="H12" s="54"/>
      <c r="I12" s="57"/>
      <c r="J12" s="58"/>
      <c r="K12" s="60"/>
    </row>
    <row r="13" spans="2:12" x14ac:dyDescent="0.25">
      <c r="D13">
        <v>37812</v>
      </c>
      <c r="G13" s="49"/>
      <c r="H13" s="54"/>
      <c r="I13" s="57"/>
      <c r="J13" s="58"/>
      <c r="K13" s="60"/>
    </row>
    <row r="14" spans="2:12" x14ac:dyDescent="0.25">
      <c r="G14" s="49"/>
      <c r="H14" s="50"/>
      <c r="I14" s="57"/>
      <c r="J14" s="58"/>
      <c r="K14" s="61"/>
    </row>
    <row r="15" spans="2:12" x14ac:dyDescent="0.25">
      <c r="G15" s="55"/>
      <c r="H15" s="56"/>
      <c r="I15" s="57"/>
      <c r="J15" s="58"/>
      <c r="K15" s="61"/>
    </row>
    <row r="16" spans="2:12" x14ac:dyDescent="0.25">
      <c r="G16" s="62"/>
      <c r="H16" s="63"/>
      <c r="I16" s="57"/>
      <c r="J16" s="58"/>
      <c r="K16" s="61"/>
    </row>
    <row r="17" spans="7:11" x14ac:dyDescent="0.25">
      <c r="G17" s="55"/>
      <c r="H17" s="56"/>
      <c r="I17" s="57"/>
      <c r="J17" s="58"/>
      <c r="K17" s="64"/>
    </row>
    <row r="18" spans="7:11" x14ac:dyDescent="0.25">
      <c r="G18" s="65"/>
      <c r="H18" s="56"/>
      <c r="I18" s="57"/>
      <c r="J18" s="58"/>
      <c r="K18" s="64"/>
    </row>
    <row r="19" spans="7:11" x14ac:dyDescent="0.25">
      <c r="G19" s="55"/>
      <c r="H19" s="56"/>
      <c r="I19" s="57"/>
      <c r="J19" s="58"/>
      <c r="K19" s="64"/>
    </row>
    <row r="20" spans="7:11" x14ac:dyDescent="0.25">
      <c r="G20" s="65"/>
      <c r="H20" s="56"/>
      <c r="I20" s="57"/>
      <c r="J20" s="58"/>
      <c r="K20" s="64"/>
    </row>
    <row r="21" spans="7:11" x14ac:dyDescent="0.25">
      <c r="G21" s="65"/>
      <c r="H21" s="56"/>
      <c r="I21" s="57"/>
      <c r="J21" s="58"/>
      <c r="K21" s="64"/>
    </row>
    <row r="22" spans="7:11" x14ac:dyDescent="0.25">
      <c r="G22" s="65"/>
      <c r="H22" s="56"/>
      <c r="I22" s="57"/>
      <c r="J22" s="58"/>
      <c r="K22" s="64"/>
    </row>
    <row r="23" spans="7:11" x14ac:dyDescent="0.25">
      <c r="G23" s="61"/>
      <c r="H23" s="61"/>
      <c r="I23" s="61"/>
      <c r="J23" s="58"/>
      <c r="K23" s="64"/>
    </row>
    <row r="24" spans="7:11" x14ac:dyDescent="0.25">
      <c r="G24" s="61"/>
      <c r="H24" s="61"/>
      <c r="I24" s="61"/>
      <c r="J24" s="58"/>
      <c r="K24" s="64"/>
    </row>
    <row r="25" spans="7:11" x14ac:dyDescent="0.25">
      <c r="K25" s="33"/>
    </row>
    <row r="33" spans="2:6" x14ac:dyDescent="0.25">
      <c r="B33" s="67"/>
      <c r="C33" s="67"/>
      <c r="D33" s="67"/>
      <c r="E33" s="67"/>
      <c r="F33" s="68"/>
    </row>
    <row r="34" spans="2:6" x14ac:dyDescent="0.25">
      <c r="B34" s="34"/>
      <c r="C34" s="34"/>
      <c r="D34" s="34"/>
      <c r="E34" s="34"/>
      <c r="F34" s="34"/>
    </row>
    <row r="36" spans="2:6" x14ac:dyDescent="0.25">
      <c r="C36" s="34"/>
      <c r="D36" s="34"/>
      <c r="E36" s="34"/>
      <c r="F36" s="34"/>
    </row>
    <row r="38" spans="2:6" x14ac:dyDescent="0.25">
      <c r="B38" s="34"/>
      <c r="C38" s="34"/>
      <c r="D38" s="34"/>
      <c r="E38" s="34"/>
    </row>
    <row r="50" spans="2:7" x14ac:dyDescent="0.25">
      <c r="C50" s="35" t="s">
        <v>322</v>
      </c>
      <c r="D50" s="36" t="s">
        <v>323</v>
      </c>
      <c r="E50" s="36" t="s">
        <v>324</v>
      </c>
    </row>
    <row r="51" spans="2:7" x14ac:dyDescent="0.25">
      <c r="B51" s="40">
        <v>42339</v>
      </c>
      <c r="C51" s="34">
        <v>305927</v>
      </c>
      <c r="D51" s="34">
        <v>26347</v>
      </c>
      <c r="E51" s="33">
        <f>D51/G51</f>
        <v>7.9292993132174056E-2</v>
      </c>
      <c r="G51" s="34">
        <f>C51+D51</f>
        <v>332274</v>
      </c>
    </row>
    <row r="52" spans="2:7" x14ac:dyDescent="0.25">
      <c r="B52" s="40">
        <v>42705</v>
      </c>
      <c r="C52" s="34">
        <v>307926</v>
      </c>
      <c r="D52" s="34">
        <v>30153</v>
      </c>
      <c r="E52" s="33">
        <f t="shared" ref="E52:E55" si="0">D52/G52</f>
        <v>8.9189213172069251E-2</v>
      </c>
      <c r="G52" s="34">
        <f t="shared" ref="G52:G55" si="1">C52+D52</f>
        <v>338079</v>
      </c>
    </row>
    <row r="53" spans="2:7" x14ac:dyDescent="0.25">
      <c r="B53" s="40">
        <v>43070</v>
      </c>
      <c r="C53" s="34">
        <v>310398</v>
      </c>
      <c r="D53" s="34">
        <v>37583</v>
      </c>
      <c r="E53" s="33">
        <f t="shared" si="0"/>
        <v>0.10800302315356299</v>
      </c>
      <c r="G53" s="34">
        <f t="shared" si="1"/>
        <v>347981</v>
      </c>
    </row>
    <row r="54" spans="2:7" x14ac:dyDescent="0.25">
      <c r="B54" s="40">
        <v>43435</v>
      </c>
      <c r="C54" s="34">
        <v>312518</v>
      </c>
      <c r="D54" s="34">
        <v>44156</v>
      </c>
      <c r="E54" s="33">
        <f t="shared" si="0"/>
        <v>0.12379932375222191</v>
      </c>
      <c r="G54" s="34">
        <f t="shared" si="1"/>
        <v>356674</v>
      </c>
    </row>
    <row r="55" spans="2:7" x14ac:dyDescent="0.25">
      <c r="B55" s="40">
        <v>43466</v>
      </c>
      <c r="C55" s="34">
        <v>312777</v>
      </c>
      <c r="D55" s="34">
        <v>44276</v>
      </c>
      <c r="E55" s="33">
        <f t="shared" si="0"/>
        <v>0.12400399940625061</v>
      </c>
      <c r="G55" s="34">
        <f t="shared" si="1"/>
        <v>357053</v>
      </c>
    </row>
    <row r="61" spans="2:7" x14ac:dyDescent="0.25">
      <c r="C61">
        <v>357053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Jón Már Halldórsson</dc:creator>
  <cp:lastModifiedBy>Jón Már Halldórsson</cp:lastModifiedBy>
  <dcterms:created xsi:type="dcterms:W3CDTF">2018-10-24T14:33:41Z</dcterms:created>
  <dcterms:modified xsi:type="dcterms:W3CDTF">2019-08-20T13:19:34Z</dcterms:modified>
</cp:coreProperties>
</file>