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0 - ágúst\"/>
    </mc:Choice>
  </mc:AlternateContent>
  <bookViews>
    <workbookView xWindow="0" yWindow="0" windowWidth="28800" windowHeight="12990"/>
  </bookViews>
  <sheets>
    <sheet name="Sheet1" sheetId="1" r:id="rId1"/>
    <sheet name="Sheet2" sheetId="2" r:id="rId2"/>
  </sheets>
  <definedNames>
    <definedName name="_xlnm._FilterDatabase" localSheetId="0" hidden="1">Sheet1!$A$4:$G$171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E2" i="2"/>
  <c r="C2" i="2"/>
  <c r="D18" i="2"/>
  <c r="E18" i="2"/>
  <c r="C18" i="2"/>
  <c r="D17" i="2"/>
  <c r="E17" i="2"/>
  <c r="C17" i="2"/>
  <c r="D16" i="2"/>
  <c r="E16" i="2"/>
  <c r="C16" i="2"/>
  <c r="E15" i="2"/>
  <c r="D15" i="2"/>
  <c r="C15" i="2"/>
  <c r="F164" i="1" l="1"/>
  <c r="E172" i="1" l="1"/>
  <c r="F5" i="1" l="1"/>
  <c r="G126" i="1" l="1"/>
  <c r="E175" i="1" l="1"/>
  <c r="F47" i="1" l="1"/>
  <c r="F26" i="1" l="1"/>
  <c r="G90" i="1" l="1"/>
  <c r="G81" i="1"/>
  <c r="G94" i="1" l="1"/>
  <c r="F162" i="1"/>
  <c r="F170" i="1" l="1"/>
  <c r="F171" i="1"/>
  <c r="F173" i="1"/>
  <c r="F169" i="1"/>
  <c r="F168" i="1"/>
  <c r="F167" i="1"/>
  <c r="F6" i="1"/>
  <c r="F8" i="1"/>
  <c r="F7" i="1"/>
  <c r="F9" i="1"/>
  <c r="F10" i="1"/>
  <c r="F11" i="1"/>
  <c r="F12" i="1"/>
  <c r="F13" i="1"/>
  <c r="F15" i="1"/>
  <c r="F14" i="1"/>
  <c r="F17" i="1"/>
  <c r="F16" i="1"/>
  <c r="F18" i="1"/>
  <c r="F19" i="1"/>
  <c r="F21" i="1"/>
  <c r="F20" i="1"/>
  <c r="F23" i="1"/>
  <c r="F22" i="1"/>
  <c r="F24" i="1"/>
  <c r="F25" i="1"/>
  <c r="F27" i="1"/>
  <c r="F31" i="1"/>
  <c r="F32" i="1"/>
  <c r="F28" i="1"/>
  <c r="F29" i="1"/>
  <c r="F34" i="1"/>
  <c r="F33" i="1"/>
  <c r="F30" i="1"/>
  <c r="F35" i="1"/>
  <c r="F41" i="1"/>
  <c r="F45" i="1"/>
  <c r="F38" i="1"/>
  <c r="F42" i="1"/>
  <c r="F37" i="1"/>
  <c r="F36" i="1"/>
  <c r="F39" i="1"/>
  <c r="F43" i="1"/>
  <c r="F44" i="1"/>
  <c r="F40" i="1"/>
  <c r="F48" i="1"/>
  <c r="F49" i="1"/>
  <c r="F46" i="1"/>
  <c r="F50" i="1"/>
  <c r="F58" i="1"/>
  <c r="F51" i="1"/>
  <c r="F52" i="1"/>
  <c r="F56" i="1"/>
  <c r="F57" i="1"/>
  <c r="F53" i="1"/>
  <c r="F55" i="1"/>
  <c r="F61" i="1"/>
  <c r="F62" i="1"/>
  <c r="F65" i="1"/>
  <c r="F64" i="1"/>
  <c r="F60" i="1"/>
  <c r="F67" i="1"/>
  <c r="F66" i="1"/>
  <c r="F73" i="1"/>
  <c r="F69" i="1"/>
  <c r="F59" i="1"/>
  <c r="F54" i="1"/>
  <c r="F68" i="1"/>
  <c r="F63" i="1"/>
  <c r="F70" i="1"/>
  <c r="F72" i="1"/>
  <c r="F75" i="1"/>
  <c r="F71" i="1"/>
  <c r="F74" i="1"/>
  <c r="F78" i="1"/>
  <c r="F82" i="1"/>
  <c r="F81" i="1"/>
  <c r="F80" i="1"/>
  <c r="F76" i="1"/>
  <c r="F79" i="1"/>
  <c r="F84" i="1"/>
  <c r="F77" i="1"/>
  <c r="F83" i="1"/>
  <c r="F86" i="1"/>
  <c r="F85" i="1"/>
  <c r="F90" i="1"/>
  <c r="F87" i="1"/>
  <c r="F88" i="1"/>
  <c r="F92" i="1"/>
  <c r="F91" i="1"/>
  <c r="F93" i="1"/>
  <c r="F89" i="1"/>
  <c r="F97" i="1"/>
  <c r="F100" i="1"/>
  <c r="F108" i="1"/>
  <c r="F94" i="1"/>
  <c r="F120" i="1"/>
  <c r="F102" i="1"/>
  <c r="F99" i="1"/>
  <c r="F112" i="1"/>
  <c r="F105" i="1"/>
  <c r="F95" i="1"/>
  <c r="F98" i="1"/>
  <c r="F101" i="1"/>
  <c r="F106" i="1"/>
  <c r="F109" i="1"/>
  <c r="F104" i="1"/>
  <c r="F96" i="1"/>
  <c r="F107" i="1"/>
  <c r="F116" i="1"/>
  <c r="F103" i="1"/>
  <c r="F123" i="1"/>
  <c r="F140" i="1"/>
  <c r="F132" i="1"/>
  <c r="F114" i="1"/>
  <c r="F117" i="1"/>
  <c r="F124" i="1"/>
  <c r="F125" i="1"/>
  <c r="F130" i="1"/>
  <c r="F118" i="1"/>
  <c r="F115" i="1"/>
  <c r="F149" i="1"/>
  <c r="F126" i="1"/>
  <c r="F148" i="1"/>
  <c r="F127" i="1"/>
  <c r="F128" i="1"/>
  <c r="F119" i="1"/>
  <c r="F133" i="1"/>
  <c r="F134" i="1"/>
  <c r="F110" i="1"/>
  <c r="F139" i="1"/>
  <c r="F135" i="1"/>
  <c r="F136" i="1"/>
  <c r="F122" i="1"/>
  <c r="F111" i="1"/>
  <c r="F137" i="1"/>
  <c r="F141" i="1"/>
  <c r="F121" i="1"/>
  <c r="F113" i="1"/>
  <c r="F138" i="1"/>
  <c r="F142" i="1"/>
  <c r="F131" i="1"/>
  <c r="F143" i="1"/>
  <c r="F144" i="1"/>
  <c r="F129" i="1"/>
  <c r="F145" i="1"/>
  <c r="F150" i="1"/>
  <c r="F146" i="1"/>
  <c r="F151" i="1"/>
  <c r="F152" i="1"/>
  <c r="F153" i="1"/>
  <c r="F147" i="1"/>
  <c r="F154" i="1"/>
  <c r="F155" i="1"/>
  <c r="F156" i="1"/>
  <c r="F157" i="1"/>
  <c r="F158" i="1"/>
  <c r="F165" i="1"/>
  <c r="F159" i="1"/>
  <c r="F160" i="1"/>
  <c r="F161" i="1"/>
  <c r="F166" i="1"/>
  <c r="F163" i="1"/>
  <c r="G5" i="1"/>
  <c r="G26" i="1" l="1"/>
  <c r="D172" i="1" l="1"/>
  <c r="F172" i="1" s="1"/>
  <c r="D175" i="1" l="1"/>
  <c r="F175" i="1" s="1"/>
  <c r="C172" i="1"/>
  <c r="G173" i="1"/>
  <c r="G172" i="1" l="1"/>
  <c r="G115" i="1"/>
  <c r="G57" i="1"/>
  <c r="C175" i="1"/>
  <c r="H182" i="1" s="1"/>
  <c r="G175" i="1" l="1"/>
  <c r="G46" i="1"/>
  <c r="G45" i="1"/>
  <c r="G11" i="1" l="1"/>
  <c r="G69" i="1" l="1"/>
  <c r="G131" i="1"/>
  <c r="G6" i="1" l="1"/>
  <c r="G8" i="1"/>
  <c r="G7" i="1"/>
  <c r="G10" i="1"/>
  <c r="G9" i="1"/>
  <c r="G15" i="1"/>
  <c r="G12" i="1"/>
  <c r="G13" i="1"/>
  <c r="G16" i="1"/>
  <c r="G17" i="1"/>
  <c r="G14" i="1"/>
  <c r="G18" i="1"/>
  <c r="G21" i="1"/>
  <c r="G20" i="1"/>
  <c r="G19" i="1"/>
  <c r="G23" i="1"/>
  <c r="G22" i="1"/>
  <c r="G25" i="1"/>
  <c r="G24" i="1"/>
  <c r="G31" i="1"/>
  <c r="G27" i="1"/>
  <c r="G32" i="1"/>
  <c r="G34" i="1"/>
  <c r="G29" i="1"/>
  <c r="G28" i="1"/>
  <c r="G33" i="1"/>
  <c r="G30" i="1"/>
  <c r="G41" i="1"/>
  <c r="G35" i="1"/>
  <c r="G42" i="1"/>
  <c r="G36" i="1"/>
  <c r="G38" i="1"/>
  <c r="G44" i="1"/>
  <c r="G43" i="1"/>
  <c r="G40" i="1"/>
  <c r="G47" i="1"/>
  <c r="G37" i="1"/>
  <c r="G48" i="1"/>
  <c r="G50" i="1"/>
  <c r="G39" i="1"/>
  <c r="G49" i="1"/>
  <c r="G58" i="1"/>
  <c r="G56" i="1"/>
  <c r="G52" i="1"/>
  <c r="G53" i="1"/>
  <c r="G61" i="1"/>
  <c r="G51" i="1"/>
  <c r="G55" i="1"/>
  <c r="G62" i="1"/>
  <c r="G60" i="1"/>
  <c r="G67" i="1"/>
  <c r="G65" i="1"/>
  <c r="G68" i="1"/>
  <c r="G66" i="1"/>
  <c r="G73" i="1"/>
  <c r="G72" i="1"/>
  <c r="G63" i="1"/>
  <c r="G64" i="1"/>
  <c r="G74" i="1"/>
  <c r="G75" i="1"/>
  <c r="G70" i="1"/>
  <c r="G82" i="1"/>
  <c r="G79" i="1"/>
  <c r="G84" i="1"/>
  <c r="G80" i="1"/>
  <c r="G54" i="1"/>
  <c r="G76" i="1"/>
  <c r="G71" i="1"/>
  <c r="G78" i="1"/>
  <c r="G59" i="1"/>
  <c r="G77" i="1"/>
  <c r="G86" i="1"/>
  <c r="G93" i="1"/>
  <c r="G88" i="1"/>
  <c r="G87" i="1"/>
  <c r="G83" i="1"/>
  <c r="G97" i="1"/>
  <c r="G92" i="1"/>
  <c r="G85" i="1"/>
  <c r="G102" i="1"/>
  <c r="G91" i="1"/>
  <c r="G114" i="1"/>
  <c r="G89" i="1"/>
  <c r="G106" i="1"/>
  <c r="G109" i="1"/>
  <c r="G105" i="1"/>
  <c r="G112" i="1"/>
  <c r="G108" i="1"/>
  <c r="G103" i="1"/>
  <c r="G104" i="1"/>
  <c r="G95" i="1"/>
  <c r="G99" i="1"/>
  <c r="G148" i="1"/>
  <c r="G96" i="1"/>
  <c r="G100" i="1"/>
  <c r="G118" i="1"/>
  <c r="G110" i="1"/>
  <c r="G140" i="1"/>
  <c r="G119" i="1"/>
  <c r="G132" i="1"/>
  <c r="G101" i="1"/>
  <c r="G137" i="1"/>
  <c r="G138" i="1"/>
  <c r="G142" i="1"/>
  <c r="G98" i="1"/>
  <c r="G125" i="1"/>
  <c r="G120" i="1"/>
  <c r="G124" i="1"/>
  <c r="G134" i="1"/>
  <c r="G116" i="1"/>
  <c r="G123" i="1"/>
  <c r="G133" i="1"/>
  <c r="G111" i="1"/>
  <c r="G139" i="1"/>
  <c r="G136" i="1"/>
  <c r="G141" i="1"/>
  <c r="G122" i="1"/>
  <c r="G149" i="1"/>
  <c r="G113" i="1"/>
  <c r="G143" i="1"/>
  <c r="G144" i="1"/>
  <c r="G107" i="1"/>
  <c r="G117" i="1"/>
  <c r="G145" i="1"/>
  <c r="G151" i="1"/>
  <c r="G127" i="1"/>
  <c r="G153" i="1"/>
  <c r="G158" i="1"/>
  <c r="G159" i="1"/>
  <c r="G147" i="1"/>
  <c r="G154" i="1"/>
  <c r="G121" i="1"/>
  <c r="G155" i="1"/>
  <c r="G157" i="1"/>
  <c r="G146" i="1"/>
  <c r="G130" i="1"/>
</calcChain>
</file>

<file path=xl/sharedStrings.xml><?xml version="1.0" encoding="utf-8"?>
<sst xmlns="http://schemas.openxmlformats.org/spreadsheetml/2006/main" count="356" uniqueCount="346">
  <si>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</si>
  <si>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</si>
  <si>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</si>
  <si>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</si>
  <si>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</si>
  <si>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</si>
  <si>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</si>
  <si>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</si>
  <si>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</si>
  <si>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</si>
  <si>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</si>
  <si>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</si>
  <si>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</si>
  <si>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</si>
  <si>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</si>
  <si>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</si>
  <si>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</si>
  <si>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</si>
  <si>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</si>
  <si>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</si>
  <si>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</si>
  <si>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</si>
  <si>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</si>
  <si>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</si>
  <si>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</si>
  <si>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</si>
  <si>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</si>
  <si>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</si>
  <si>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</si>
  <si>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</si>
  <si>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</si>
  <si>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</si>
  <si>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</si>
  <si>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</si>
  <si>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</si>
  <si>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</si>
  <si>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</si>
  <si>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</si>
  <si>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</si>
  <si>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</si>
  <si>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</si>
  <si>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</si>
  <si>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</si>
  <si>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</si>
  <si>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</si>
  <si>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</si>
  <si>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</si>
  <si>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</si>
  <si>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</si>
  <si>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</si>
  <si>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</si>
  <si>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</si>
  <si>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</si>
  <si>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</si>
  <si>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</si>
  <si>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</si>
  <si>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</si>
  <si>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</si>
  <si>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</si>
  <si>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</si>
  <si>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</si>
  <si>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</si>
  <si>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</si>
  <si>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</si>
  <si>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</si>
  <si>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</si>
  <si>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</si>
  <si>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</si>
  <si>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</si>
  <si>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</si>
  <si>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</si>
  <si>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</si>
  <si>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</si>
  <si>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</si>
  <si>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</si>
  <si>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</si>
  <si>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</si>
  <si>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</si>
  <si>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</si>
  <si>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</si>
  <si>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</si>
  <si>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</si>
  <si>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</si>
  <si>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</si>
  <si>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</si>
  <si>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</si>
  <si>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</si>
  <si>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</si>
  <si>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</si>
  <si>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</si>
  <si>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</si>
  <si>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</si>
  <si>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</si>
  <si>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</si>
  <si>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</si>
  <si>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</si>
  <si>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</si>
  <si>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</si>
  <si>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</si>
  <si>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</si>
  <si>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</si>
  <si>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</si>
  <si>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</si>
  <si>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</si>
  <si>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</si>
  <si>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</si>
  <si>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</si>
  <si>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</si>
  <si>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</si>
  <si>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</si>
  <si>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</si>
  <si>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</si>
  <si>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</si>
  <si>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</si>
  <si>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</si>
  <si>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</si>
  <si>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</si>
  <si>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</si>
  <si>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</si>
  <si>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</si>
  <si>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</si>
  <si>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</si>
  <si>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</si>
  <si>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</si>
  <si>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</si>
  <si>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</si>
  <si>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</si>
  <si>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</si>
  <si>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</si>
  <si>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</si>
  <si>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</si>
  <si>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</si>
  <si>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</si>
  <si>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</si>
  <si>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</si>
  <si>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</si>
  <si>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</si>
  <si>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</si>
  <si>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</si>
  <si>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</si>
  <si>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</si>
  <si>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</si>
  <si>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</si>
  <si>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</si>
  <si>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</si>
  <si>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</si>
  <si>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</si>
  <si>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</si>
  <si>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</si>
  <si>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</si>
  <si>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</si>
  <si>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</si>
  <si>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</si>
  <si>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</si>
  <si>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FO</t>
  </si>
  <si>
    <t>XY</t>
  </si>
  <si>
    <t>GD</t>
  </si>
  <si>
    <t>BF</t>
  </si>
  <si>
    <t>MW</t>
  </si>
  <si>
    <t>KG</t>
  </si>
  <si>
    <t>KN</t>
  </si>
  <si>
    <t>PG</t>
  </si>
  <si>
    <t>Lettland</t>
  </si>
  <si>
    <t>Rúmenía</t>
  </si>
  <si>
    <t>Þýskaland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</si>
  <si>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</si>
  <si>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</si>
  <si>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</si>
  <si>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</si>
  <si>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</si>
  <si>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</si>
  <si>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</si>
  <si>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</si>
  <si>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Danmörk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</si>
  <si>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</si>
  <si>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</si>
  <si>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</si>
  <si>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</si>
  <si>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</si>
  <si>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</si>
  <si>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</si>
  <si>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Ukraína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</si>
  <si>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</si>
  <si>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</si>
  <si>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</si>
  <si>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</si>
  <si>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</si>
  <si>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</si>
  <si>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</si>
  <si>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</si>
  <si>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</si>
  <si>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</si>
  <si>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</si>
  <si>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</si>
  <si>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</si>
  <si>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</si>
  <si>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</si>
  <si>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</si>
  <si>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</si>
  <si>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</si>
  <si>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</si>
  <si>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</si>
  <si>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</si>
  <si>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</si>
  <si>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</si>
  <si>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</si>
  <si>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</si>
  <si>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</si>
  <si>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</si>
  <si>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</si>
  <si>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</si>
  <si>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</si>
  <si>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</si>
  <si>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</si>
  <si>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</si>
  <si>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</si>
  <si>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</si>
  <si>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</si>
  <si>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</si>
  <si>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</si>
  <si>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</si>
  <si>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</si>
  <si>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</si>
  <si>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</si>
  <si>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</si>
  <si>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</si>
  <si>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</si>
  <si>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</si>
  <si>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</si>
  <si>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</si>
  <si>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</si>
  <si>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</si>
  <si>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</si>
  <si>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</si>
  <si>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</si>
  <si>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</si>
  <si>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</si>
  <si>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</si>
  <si>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</si>
  <si>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</si>
  <si>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</si>
  <si>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</si>
  <si>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</si>
  <si>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</si>
  <si>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</si>
  <si>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</si>
  <si>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</si>
  <si>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</si>
  <si>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</si>
  <si>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</si>
  <si>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</si>
  <si>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</si>
  <si>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</si>
  <si>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</si>
  <si>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</si>
  <si>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</si>
  <si>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</si>
  <si>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</si>
  <si>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</si>
  <si>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</si>
  <si>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</si>
  <si>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</si>
  <si>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</si>
  <si>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</si>
  <si>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</si>
  <si>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Færeyjar</t>
  </si>
  <si>
    <t>Grenada</t>
  </si>
  <si>
    <t>Georgía</t>
  </si>
  <si>
    <t>Ghana</t>
  </si>
  <si>
    <t>Gambía</t>
  </si>
  <si>
    <t>Gínea</t>
  </si>
  <si>
    <t>Miðbaugsgínea</t>
  </si>
  <si>
    <t>Hondúras</t>
  </si>
  <si>
    <t>Kenía</t>
  </si>
  <si>
    <t>St. Kitts og Nevis</t>
  </si>
  <si>
    <t>Kasakstan</t>
  </si>
  <si>
    <t>Sankti-Lúsía</t>
  </si>
  <si>
    <t>Liechtenstein</t>
  </si>
  <si>
    <t>Líbería</t>
  </si>
  <si>
    <t>Moldova</t>
  </si>
  <si>
    <t>Makedónía</t>
  </si>
  <si>
    <t>Malí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</si>
  <si>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</si>
  <si>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</si>
  <si>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</si>
  <si>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</si>
  <si>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</si>
  <si>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</si>
  <si>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</si>
  <si>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</si>
  <si>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</si>
  <si>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</si>
  <si>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</si>
  <si>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</si>
  <si>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</si>
  <si>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</si>
  <si>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</si>
  <si>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</si>
  <si>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</si>
  <si>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</si>
  <si>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</si>
  <si>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</si>
  <si>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</si>
  <si>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</si>
  <si>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</si>
  <si>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</si>
  <si>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</si>
  <si>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</si>
  <si>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</si>
  <si>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</si>
  <si>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</si>
  <si>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Pólland</t>
  </si>
  <si>
    <t>Litháen</t>
  </si>
  <si>
    <t>KH</t>
  </si>
  <si>
    <t>Alls erlendir ríkisborgarar</t>
  </si>
  <si>
    <t>Kambódía</t>
  </si>
  <si>
    <t>Samtals búsettir á Íslandi</t>
  </si>
  <si>
    <t xml:space="preserve">Fjöldi íbúa eftir ríkisfangi búsettir hér á landi </t>
  </si>
  <si>
    <t>Til skýringar</t>
  </si>
  <si>
    <t>MV</t>
  </si>
  <si>
    <t>BZ</t>
  </si>
  <si>
    <t>Belís</t>
  </si>
  <si>
    <t>Maldíveyjar</t>
  </si>
  <si>
    <t>Vestur- Sahara</t>
  </si>
  <si>
    <t>Gvatemala</t>
  </si>
  <si>
    <t>Paragvæ</t>
  </si>
  <si>
    <t>Tsad</t>
  </si>
  <si>
    <t>Úrúgvæ</t>
  </si>
  <si>
    <t>Gvæjana</t>
  </si>
  <si>
    <t>Jamaíka</t>
  </si>
  <si>
    <t>Kirgisistan</t>
  </si>
  <si>
    <t>Mjanmar</t>
  </si>
  <si>
    <t>Jemen</t>
  </si>
  <si>
    <t>BW</t>
  </si>
  <si>
    <t>Botswana</t>
  </si>
  <si>
    <t>CG</t>
  </si>
  <si>
    <t>Kongó</t>
  </si>
  <si>
    <t>OM</t>
  </si>
  <si>
    <t>Br. m. 1.12.18 og 1.12.19</t>
  </si>
  <si>
    <t>Óman</t>
  </si>
  <si>
    <t>LA</t>
  </si>
  <si>
    <t>Laos</t>
  </si>
  <si>
    <t>Þessar tölur byggja á skráningu einstaklinga til heimilis á Íslandi eftir þjóðerni samkvæmt skrám Þjóðskrár Íslands þann 4. ágúst sl.</t>
  </si>
  <si>
    <t>Þjóðskrá Íslands - 4. ágúst  2020</t>
  </si>
  <si>
    <t>Breytingar m. 1.12.19 og 4.8.20</t>
  </si>
  <si>
    <t>Filippseyjar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</si>
</sst>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0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3" borderId="1" xfId="0" applyFont="1" applyFill="1" applyBorder="1"/>
    <xf numFmtId="0" fontId="5" fillId="3" borderId="3" xfId="0" applyFont="1" applyFill="1" applyBorder="1" applyAlignment="1">
      <alignment horizontal="left"/>
    </xf>
    <xf numFmtId="0" fontId="0" fillId="4" borderId="0" xfId="0" applyFont="1" applyFill="1"/>
    <xf numFmtId="3" fontId="1" fillId="2" borderId="2" xfId="0" applyNumberFormat="1" applyFont="1" applyFill="1" applyBorder="1" applyAlignment="1">
      <alignment horizontal="center"/>
    </xf>
    <xf numFmtId="15" fontId="5" fillId="3" borderId="3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2" xfId="0" applyFont="1" applyFill="1" applyBorder="1"/>
    <xf numFmtId="0" fontId="6" fillId="2" borderId="0" xfId="0" applyFont="1" applyFill="1"/>
    <xf numFmtId="3" fontId="6" fillId="2" borderId="0" xfId="0" applyNumberFormat="1" applyFont="1" applyFill="1"/>
    <xf numFmtId="1" fontId="0" fillId="2" borderId="0" xfId="0" applyNumberFormat="1" applyFont="1" applyFill="1" applyAlignment="1">
      <alignment horizontal="center"/>
    </xf>
    <xf numFmtId="0" fontId="7" fillId="2" borderId="0" xfId="0" applyFont="1" applyFill="1"/>
    <xf numFmtId="3" fontId="8" fillId="2" borderId="0" xfId="0" applyNumberFormat="1" applyFont="1" applyFill="1" applyAlignment="1">
      <alignment horizontal="center"/>
    </xf>
    <xf numFmtId="3" fontId="8" fillId="4" borderId="0" xfId="0" applyNumberFormat="1" applyFont="1" applyFill="1" applyAlignment="1">
      <alignment horizontal="center"/>
    </xf>
    <xf numFmtId="3" fontId="1" fillId="4" borderId="0" xfId="0" applyNumberFormat="1" applyFont="1" applyFill="1" applyAlignment="1">
      <alignment horizontal="center"/>
    </xf>
    <xf numFmtId="1" fontId="9" fillId="2" borderId="0" xfId="0" applyNumberFormat="1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1" fontId="10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1" fontId="10" fillId="4" borderId="0" xfId="0" applyNumberFormat="1" applyFont="1" applyFill="1" applyAlignment="1">
      <alignment horizontal="center"/>
    </xf>
    <xf numFmtId="164" fontId="10" fillId="4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3" fontId="11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3" fontId="11" fillId="2" borderId="2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5" fontId="11" fillId="3" borderId="3" xfId="0" applyNumberFormat="1" applyFont="1" applyFill="1" applyBorder="1" applyAlignment="1">
      <alignment horizontal="center"/>
    </xf>
    <xf numFmtId="0" fontId="1" fillId="4" borderId="0" xfId="0" applyFont="1" applyFill="1" applyBorder="1"/>
    <xf numFmtId="0" fontId="1" fillId="2" borderId="0" xfId="0" applyFont="1" applyFill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19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9"/>
  <sheetViews>
    <sheetView tabSelected="1" zoomScale="112" zoomScaleNormal="112" workbookViewId="0">
      <selection activeCell="A4" sqref="A4"/>
    </sheetView>
  </sheetViews>
  <sheetFormatPr defaultColWidth="9.1796875" defaultRowHeight="14.5" x14ac:dyDescent="0.35"/>
  <cols>
    <col min="1" max="1" width="5.1796875" style="1" customWidth="1"/>
    <col min="2" max="2" width="23.453125" style="1" customWidth="1"/>
    <col min="3" max="3" width="15.54296875" style="12" customWidth="1"/>
    <col min="4" max="5" width="13.1796875" style="12" customWidth="1"/>
    <col min="6" max="6" width="23.54296875" style="12" bestFit="1" customWidth="1"/>
    <col min="7" max="7" width="18.81640625" style="12" bestFit="1" customWidth="1"/>
    <col min="8" max="8" width="9.1796875" style="1"/>
    <col min="9" max="9" width="9.1796875" style="16"/>
    <col min="10" max="10" width="8.54296875" style="16" bestFit="1" customWidth="1"/>
    <col min="11" max="11" width="10.26953125" style="16" customWidth="1"/>
    <col min="12" max="12" width="9.1796875" style="16"/>
    <col min="13" max="13" width="11.54296875" style="16" customWidth="1"/>
    <col min="14" max="14" width="9.1796875" style="16"/>
    <col min="15" max="15" width="10.7265625" style="1" customWidth="1"/>
    <col min="16" max="16384" width="9.1796875" style="1"/>
  </cols>
  <sheetData>
    <row r="1" spans="1:15" ht="18.5" x14ac:dyDescent="0.45">
      <c r="A1" s="4" t="s">
        <v>317</v>
      </c>
      <c r="O1" s="19"/>
    </row>
    <row r="2" spans="1:15" x14ac:dyDescent="0.35">
      <c r="A2" s="5" t="s">
        <v>343</v>
      </c>
      <c r="O2" s="19"/>
    </row>
    <row r="3" spans="1:15" x14ac:dyDescent="0.35">
      <c r="O3" s="19"/>
    </row>
    <row r="4" spans="1:15" ht="16" thickBot="1" x14ac:dyDescent="0.4">
      <c r="A4" s="6" t="s">
        <v>203</v>
      </c>
      <c r="B4" s="7" t="s">
        <v>0</v>
      </c>
      <c r="C4" s="10">
        <v>43435</v>
      </c>
      <c r="D4" s="10">
        <v>43800</v>
      </c>
      <c r="E4" s="10">
        <v>44047</v>
      </c>
      <c r="F4" s="36" t="s">
        <v>344</v>
      </c>
      <c r="G4" s="36" t="s">
        <v>338</v>
      </c>
      <c r="H4" s="16" t="s">
        <v>0</v>
      </c>
      <c r="O4" s="19"/>
    </row>
    <row r="5" spans="1:15" x14ac:dyDescent="0.35">
      <c r="A5" s="2" t="s">
        <v>110</v>
      </c>
      <c r="B5" s="2" t="s">
        <v>311</v>
      </c>
      <c r="C5" s="12">
        <v>19190</v>
      </c>
      <c r="D5" s="20">
        <v>20674</v>
      </c>
      <c r="E5" s="20">
        <v>20984</v>
      </c>
      <c r="F5" s="25">
        <f>E5-D5</f>
        <v>310</v>
      </c>
      <c r="G5" s="26">
        <f>D5/C5-1</f>
        <v>7.7331943720687857E-2</v>
      </c>
      <c r="H5" s="16"/>
      <c r="O5" s="19"/>
    </row>
    <row r="6" spans="1:15" x14ac:dyDescent="0.35">
      <c r="A6" s="8" t="s">
        <v>82</v>
      </c>
      <c r="B6" s="8" t="s">
        <v>312</v>
      </c>
      <c r="C6" s="13">
        <v>4094</v>
      </c>
      <c r="D6" s="21">
        <v>4616</v>
      </c>
      <c r="E6" s="21">
        <v>4699</v>
      </c>
      <c r="F6" s="27">
        <f>E6-D6</f>
        <v>83</v>
      </c>
      <c r="G6" s="28">
        <f>D6/C6-1</f>
        <v>0.12750366389838796</v>
      </c>
      <c r="H6" s="16"/>
      <c r="O6" s="19"/>
    </row>
    <row r="7" spans="1:15" x14ac:dyDescent="0.35">
      <c r="A7" s="2" t="s">
        <v>115</v>
      </c>
      <c r="B7" s="2" t="s">
        <v>163</v>
      </c>
      <c r="C7" s="12">
        <v>1509</v>
      </c>
      <c r="D7" s="20">
        <v>2046</v>
      </c>
      <c r="E7" s="20">
        <v>2246</v>
      </c>
      <c r="F7" s="25">
        <f>E7-D7</f>
        <v>200</v>
      </c>
      <c r="G7" s="26">
        <f>D7/C7-1</f>
        <v>0.35586481113320079</v>
      </c>
      <c r="H7" s="16"/>
      <c r="O7" s="19"/>
    </row>
    <row r="8" spans="1:15" x14ac:dyDescent="0.35">
      <c r="A8" s="8" t="s">
        <v>84</v>
      </c>
      <c r="B8" s="8" t="s">
        <v>162</v>
      </c>
      <c r="C8" s="13">
        <v>1851</v>
      </c>
      <c r="D8" s="21">
        <v>2063</v>
      </c>
      <c r="E8" s="21">
        <v>2171</v>
      </c>
      <c r="F8" s="27">
        <f>E8-D8</f>
        <v>108</v>
      </c>
      <c r="G8" s="28">
        <f>D8/C8-1</f>
        <v>0.11453268503511604</v>
      </c>
      <c r="H8" s="16"/>
      <c r="O8" s="19"/>
    </row>
    <row r="9" spans="1:15" x14ac:dyDescent="0.35">
      <c r="A9" s="2" t="s">
        <v>112</v>
      </c>
      <c r="B9" s="2" t="s">
        <v>167</v>
      </c>
      <c r="C9" s="12">
        <v>1227</v>
      </c>
      <c r="D9" s="20">
        <v>1407</v>
      </c>
      <c r="E9" s="20">
        <v>1450</v>
      </c>
      <c r="F9" s="25">
        <f>E9-D9</f>
        <v>43</v>
      </c>
      <c r="G9" s="26">
        <f>D9/C9-1</f>
        <v>0.14669926650366749</v>
      </c>
      <c r="H9" s="16"/>
      <c r="O9" s="19"/>
    </row>
    <row r="10" spans="1:15" x14ac:dyDescent="0.35">
      <c r="A10" s="8" t="s">
        <v>34</v>
      </c>
      <c r="B10" s="8" t="s">
        <v>164</v>
      </c>
      <c r="C10" s="13">
        <v>1289</v>
      </c>
      <c r="D10" s="21">
        <v>1393</v>
      </c>
      <c r="E10" s="21">
        <v>1438</v>
      </c>
      <c r="F10" s="27">
        <f>E10-D10</f>
        <v>45</v>
      </c>
      <c r="G10" s="28">
        <f>D10/C10-1</f>
        <v>8.068269976726139E-2</v>
      </c>
      <c r="H10" s="16"/>
    </row>
    <row r="11" spans="1:15" x14ac:dyDescent="0.35">
      <c r="A11" s="2" t="s">
        <v>50</v>
      </c>
      <c r="B11" s="2" t="s">
        <v>165</v>
      </c>
      <c r="C11" s="12">
        <v>1006</v>
      </c>
      <c r="D11" s="20">
        <v>1155</v>
      </c>
      <c r="E11" s="20">
        <v>1179</v>
      </c>
      <c r="F11" s="25">
        <f>E11-D11</f>
        <v>24</v>
      </c>
      <c r="G11" s="26">
        <f>D11/C11-1</f>
        <v>0.14811133200795235</v>
      </c>
      <c r="H11" s="16"/>
    </row>
    <row r="12" spans="1:15" x14ac:dyDescent="0.35">
      <c r="A12" s="8" t="s">
        <v>45</v>
      </c>
      <c r="B12" s="8" t="s">
        <v>166</v>
      </c>
      <c r="C12" s="13">
        <v>923</v>
      </c>
      <c r="D12" s="21">
        <v>1127</v>
      </c>
      <c r="E12" s="21">
        <v>1178</v>
      </c>
      <c r="F12" s="27">
        <f>E12-D12</f>
        <v>51</v>
      </c>
      <c r="G12" s="28">
        <f>D12/C12-1</f>
        <v>0.22101841820151669</v>
      </c>
      <c r="H12" s="16"/>
    </row>
    <row r="13" spans="1:15" x14ac:dyDescent="0.35">
      <c r="A13" s="2" t="s">
        <v>108</v>
      </c>
      <c r="B13" s="2" t="s">
        <v>345</v>
      </c>
      <c r="C13" s="12">
        <v>886</v>
      </c>
      <c r="D13" s="20">
        <v>988</v>
      </c>
      <c r="E13" s="20">
        <v>1002</v>
      </c>
      <c r="F13" s="25">
        <f>E13-D13</f>
        <v>14</v>
      </c>
      <c r="G13" s="26">
        <f>D13/C13-1</f>
        <v>0.1151241534988714</v>
      </c>
      <c r="H13" s="16"/>
    </row>
    <row r="14" spans="1:15" x14ac:dyDescent="0.35">
      <c r="A14" s="8" t="s">
        <v>60</v>
      </c>
      <c r="B14" s="8" t="s">
        <v>171</v>
      </c>
      <c r="C14" s="13">
        <v>663</v>
      </c>
      <c r="D14" s="21">
        <v>884</v>
      </c>
      <c r="E14" s="21">
        <v>917</v>
      </c>
      <c r="F14" s="27">
        <f>E14-D14</f>
        <v>33</v>
      </c>
      <c r="G14" s="28">
        <f>D14/C14-1</f>
        <v>0.33333333333333326</v>
      </c>
      <c r="H14" s="16"/>
    </row>
    <row r="15" spans="1:15" x14ac:dyDescent="0.35">
      <c r="A15" s="2" t="s">
        <v>36</v>
      </c>
      <c r="B15" s="2" t="s">
        <v>173</v>
      </c>
      <c r="C15" s="12">
        <v>930</v>
      </c>
      <c r="D15" s="20">
        <v>895</v>
      </c>
      <c r="E15" s="20">
        <v>873</v>
      </c>
      <c r="F15" s="25">
        <f>E15-D15</f>
        <v>-22</v>
      </c>
      <c r="G15" s="26">
        <f>D15/C15-1</f>
        <v>-3.7634408602150504E-2</v>
      </c>
      <c r="H15" s="16"/>
    </row>
    <row r="16" spans="1:15" x14ac:dyDescent="0.35">
      <c r="A16" s="8" t="s">
        <v>141</v>
      </c>
      <c r="B16" s="8" t="s">
        <v>168</v>
      </c>
      <c r="C16" s="13">
        <v>738</v>
      </c>
      <c r="D16" s="21">
        <v>802</v>
      </c>
      <c r="E16" s="21">
        <v>768</v>
      </c>
      <c r="F16" s="27">
        <f>E16-D16</f>
        <v>-34</v>
      </c>
      <c r="G16" s="28">
        <f>D16/C16-1</f>
        <v>8.6720867208672114E-2</v>
      </c>
      <c r="H16" s="16"/>
    </row>
    <row r="17" spans="1:8" x14ac:dyDescent="0.35">
      <c r="A17" s="2" t="s">
        <v>33</v>
      </c>
      <c r="B17" s="2" t="s">
        <v>169</v>
      </c>
      <c r="C17" s="12">
        <v>699</v>
      </c>
      <c r="D17" s="20">
        <v>816</v>
      </c>
      <c r="E17" s="20">
        <v>762</v>
      </c>
      <c r="F17" s="25">
        <f>E17-D17</f>
        <v>-54</v>
      </c>
      <c r="G17" s="26">
        <f>D17/C17-1</f>
        <v>0.16738197424892709</v>
      </c>
      <c r="H17" s="16"/>
    </row>
    <row r="18" spans="1:8" x14ac:dyDescent="0.35">
      <c r="A18" s="8" t="s">
        <v>49</v>
      </c>
      <c r="B18" s="8" t="s">
        <v>170</v>
      </c>
      <c r="C18" s="13">
        <v>662</v>
      </c>
      <c r="D18" s="21">
        <v>745</v>
      </c>
      <c r="E18" s="21">
        <v>753</v>
      </c>
      <c r="F18" s="27">
        <f>E18-D18</f>
        <v>8</v>
      </c>
      <c r="G18" s="28">
        <f>D18/C18-1</f>
        <v>0.12537764350453173</v>
      </c>
      <c r="H18" s="16"/>
    </row>
    <row r="19" spans="1:8" x14ac:dyDescent="0.35">
      <c r="A19" s="2" t="s">
        <v>70</v>
      </c>
      <c r="B19" s="2" t="s">
        <v>175</v>
      </c>
      <c r="C19" s="12">
        <v>476</v>
      </c>
      <c r="D19" s="20">
        <v>573</v>
      </c>
      <c r="E19" s="20">
        <v>618</v>
      </c>
      <c r="F19" s="25">
        <f>E19-D19</f>
        <v>45</v>
      </c>
      <c r="G19" s="26">
        <f>D19/C19-1</f>
        <v>0.20378151260504196</v>
      </c>
      <c r="H19" s="16"/>
    </row>
    <row r="20" spans="1:8" x14ac:dyDescent="0.35">
      <c r="A20" s="8" t="s">
        <v>62</v>
      </c>
      <c r="B20" s="8" t="s">
        <v>174</v>
      </c>
      <c r="C20" s="13">
        <v>479</v>
      </c>
      <c r="D20" s="21">
        <v>538</v>
      </c>
      <c r="E20" s="21">
        <v>585</v>
      </c>
      <c r="F20" s="27">
        <f>E20-D20</f>
        <v>47</v>
      </c>
      <c r="G20" s="28">
        <f>D20/C20-1</f>
        <v>0.12317327766179531</v>
      </c>
      <c r="H20" s="16"/>
    </row>
    <row r="21" spans="1:8" x14ac:dyDescent="0.35">
      <c r="A21" s="2" t="s">
        <v>133</v>
      </c>
      <c r="B21" s="2" t="s">
        <v>172</v>
      </c>
      <c r="C21" s="12">
        <v>544</v>
      </c>
      <c r="D21" s="20">
        <v>554</v>
      </c>
      <c r="E21" s="20">
        <v>576</v>
      </c>
      <c r="F21" s="25">
        <f>E21-D21</f>
        <v>22</v>
      </c>
      <c r="G21" s="26">
        <f>D21/C21-1</f>
        <v>1.8382352941176405E-2</v>
      </c>
      <c r="H21" s="16"/>
    </row>
    <row r="22" spans="1:8" x14ac:dyDescent="0.35">
      <c r="A22" s="8" t="s">
        <v>14</v>
      </c>
      <c r="B22" s="8" t="s">
        <v>178</v>
      </c>
      <c r="C22" s="13">
        <v>403</v>
      </c>
      <c r="D22" s="21">
        <v>502</v>
      </c>
      <c r="E22" s="21">
        <v>505</v>
      </c>
      <c r="F22" s="27">
        <f>E22-D22</f>
        <v>3</v>
      </c>
      <c r="G22" s="28">
        <f>D22/C22-1</f>
        <v>0.24565756823821339</v>
      </c>
      <c r="H22" s="16"/>
    </row>
    <row r="23" spans="1:8" ht="16.5" customHeight="1" x14ac:dyDescent="0.35">
      <c r="A23" s="2" t="s">
        <v>123</v>
      </c>
      <c r="B23" s="2" t="s">
        <v>176</v>
      </c>
      <c r="C23" s="12">
        <v>468</v>
      </c>
      <c r="D23" s="20">
        <v>514</v>
      </c>
      <c r="E23" s="20">
        <v>472</v>
      </c>
      <c r="F23" s="25">
        <f>E23-D23</f>
        <v>-42</v>
      </c>
      <c r="G23" s="26">
        <f>D23/C23-1</f>
        <v>9.8290598290598385E-2</v>
      </c>
      <c r="H23" s="16"/>
    </row>
    <row r="24" spans="1:8" x14ac:dyDescent="0.35">
      <c r="A24" s="8" t="s">
        <v>146</v>
      </c>
      <c r="B24" s="8" t="s">
        <v>227</v>
      </c>
      <c r="C24" s="13">
        <v>365</v>
      </c>
      <c r="D24" s="21">
        <v>392</v>
      </c>
      <c r="E24" s="21">
        <v>422</v>
      </c>
      <c r="F24" s="27">
        <f>E24-D24</f>
        <v>30</v>
      </c>
      <c r="G24" s="28">
        <f>D24/C24-1</f>
        <v>7.3972602739726057E-2</v>
      </c>
      <c r="H24" s="16"/>
    </row>
    <row r="25" spans="1:8" x14ac:dyDescent="0.35">
      <c r="A25" s="2" t="s">
        <v>120</v>
      </c>
      <c r="B25" s="2" t="s">
        <v>177</v>
      </c>
      <c r="C25" s="12">
        <v>394</v>
      </c>
      <c r="D25" s="20">
        <v>368</v>
      </c>
      <c r="E25" s="20">
        <v>363</v>
      </c>
      <c r="F25" s="25">
        <f>E25-D25</f>
        <v>-5</v>
      </c>
      <c r="G25" s="26">
        <f>D25/C25-1</f>
        <v>-6.5989847715736016E-2</v>
      </c>
      <c r="H25" s="16"/>
    </row>
    <row r="26" spans="1:8" x14ac:dyDescent="0.35">
      <c r="A26" s="8" t="s">
        <v>145</v>
      </c>
      <c r="B26" s="8" t="s">
        <v>226</v>
      </c>
      <c r="C26" s="13">
        <v>39</v>
      </c>
      <c r="D26" s="21">
        <v>159</v>
      </c>
      <c r="E26" s="21">
        <v>338</v>
      </c>
      <c r="F26" s="27">
        <f>E26-D26</f>
        <v>179</v>
      </c>
      <c r="G26" s="28">
        <f>D26/C26-1</f>
        <v>3.0769230769230766</v>
      </c>
      <c r="H26" s="16"/>
    </row>
    <row r="27" spans="1:8" x14ac:dyDescent="0.35">
      <c r="A27" s="2" t="s">
        <v>26</v>
      </c>
      <c r="B27" s="2" t="s">
        <v>251</v>
      </c>
      <c r="C27" s="12">
        <v>314</v>
      </c>
      <c r="D27" s="20">
        <v>332</v>
      </c>
      <c r="E27" s="20">
        <v>330</v>
      </c>
      <c r="F27" s="25">
        <f>E27-D27</f>
        <v>-2</v>
      </c>
      <c r="G27" s="26">
        <f>D27/C27-1</f>
        <v>5.7324840764331197E-2</v>
      </c>
      <c r="H27" s="16"/>
    </row>
    <row r="28" spans="1:8" x14ac:dyDescent="0.35">
      <c r="A28" s="8" t="s">
        <v>130</v>
      </c>
      <c r="B28" s="8" t="s">
        <v>183</v>
      </c>
      <c r="C28" s="13">
        <v>203</v>
      </c>
      <c r="D28" s="21">
        <v>275</v>
      </c>
      <c r="E28" s="21">
        <v>303</v>
      </c>
      <c r="F28" s="27">
        <f>E28-D28</f>
        <v>28</v>
      </c>
      <c r="G28" s="28">
        <f>D28/C28-1</f>
        <v>0.35467980295566504</v>
      </c>
      <c r="H28" s="16"/>
    </row>
    <row r="29" spans="1:8" x14ac:dyDescent="0.35">
      <c r="A29" s="2" t="s">
        <v>56</v>
      </c>
      <c r="B29" s="2" t="s">
        <v>184</v>
      </c>
      <c r="C29" s="12">
        <v>203</v>
      </c>
      <c r="D29" s="20">
        <v>272</v>
      </c>
      <c r="E29" s="20">
        <v>297</v>
      </c>
      <c r="F29" s="25">
        <f>E29-D29</f>
        <v>25</v>
      </c>
      <c r="G29" s="26">
        <f>D29/C29-1</f>
        <v>0.33990147783251223</v>
      </c>
      <c r="H29" s="16"/>
    </row>
    <row r="30" spans="1:8" x14ac:dyDescent="0.35">
      <c r="A30" s="8" t="s">
        <v>67</v>
      </c>
      <c r="B30" s="8" t="s">
        <v>185</v>
      </c>
      <c r="C30" s="13">
        <v>165</v>
      </c>
      <c r="D30" s="21">
        <v>225</v>
      </c>
      <c r="E30" s="21">
        <v>294</v>
      </c>
      <c r="F30" s="27">
        <f>E30-D30</f>
        <v>69</v>
      </c>
      <c r="G30" s="28">
        <f>D30/C30-1</f>
        <v>0.36363636363636354</v>
      </c>
      <c r="H30" s="16"/>
    </row>
    <row r="31" spans="1:8" x14ac:dyDescent="0.35">
      <c r="A31" s="2" t="s">
        <v>103</v>
      </c>
      <c r="B31" s="2" t="s">
        <v>179</v>
      </c>
      <c r="C31" s="12">
        <v>315</v>
      </c>
      <c r="D31" s="20">
        <v>297</v>
      </c>
      <c r="E31" s="20">
        <v>289</v>
      </c>
      <c r="F31" s="25">
        <f>E31-D31</f>
        <v>-8</v>
      </c>
      <c r="G31" s="26">
        <f>D31/C31-1</f>
        <v>-5.7142857142857162E-2</v>
      </c>
      <c r="H31" s="16"/>
    </row>
    <row r="32" spans="1:8" x14ac:dyDescent="0.35">
      <c r="A32" s="8" t="s">
        <v>102</v>
      </c>
      <c r="B32" s="8" t="s">
        <v>180</v>
      </c>
      <c r="C32" s="13">
        <v>237</v>
      </c>
      <c r="D32" s="21">
        <v>274</v>
      </c>
      <c r="E32" s="21">
        <v>284</v>
      </c>
      <c r="F32" s="27">
        <f>E32-D32</f>
        <v>10</v>
      </c>
      <c r="G32" s="28">
        <f>D32/C32-1</f>
        <v>0.1561181434599157</v>
      </c>
      <c r="H32" s="16"/>
    </row>
    <row r="33" spans="1:8" x14ac:dyDescent="0.35">
      <c r="A33" s="2" t="s">
        <v>117</v>
      </c>
      <c r="B33" s="2" t="s">
        <v>182</v>
      </c>
      <c r="C33" s="12">
        <v>200</v>
      </c>
      <c r="D33" s="20">
        <v>222</v>
      </c>
      <c r="E33" s="20">
        <v>238</v>
      </c>
      <c r="F33" s="25">
        <f>E33-D33</f>
        <v>16</v>
      </c>
      <c r="G33" s="26">
        <f>D33/C33-1</f>
        <v>0.1100000000000001</v>
      </c>
      <c r="H33" s="16"/>
    </row>
    <row r="34" spans="1:8" x14ac:dyDescent="0.35">
      <c r="A34" s="8" t="s">
        <v>139</v>
      </c>
      <c r="B34" s="8" t="s">
        <v>181</v>
      </c>
      <c r="C34" s="13">
        <v>208</v>
      </c>
      <c r="D34" s="21">
        <v>226</v>
      </c>
      <c r="E34" s="21">
        <v>233</v>
      </c>
      <c r="F34" s="27">
        <f>E34-D34</f>
        <v>7</v>
      </c>
      <c r="G34" s="28">
        <f>D34/C34-1</f>
        <v>8.6538461538461453E-2</v>
      </c>
      <c r="H34" s="16"/>
    </row>
    <row r="35" spans="1:8" x14ac:dyDescent="0.35">
      <c r="A35" s="2" t="s">
        <v>116</v>
      </c>
      <c r="B35" s="2" t="s">
        <v>230</v>
      </c>
      <c r="C35" s="12">
        <v>146</v>
      </c>
      <c r="D35" s="20">
        <v>161</v>
      </c>
      <c r="E35" s="20">
        <v>175</v>
      </c>
      <c r="F35" s="25">
        <f>E35-D35</f>
        <v>14</v>
      </c>
      <c r="G35" s="26">
        <f>D35/C35-1</f>
        <v>0.10273972602739723</v>
      </c>
      <c r="H35" s="16"/>
    </row>
    <row r="36" spans="1:8" x14ac:dyDescent="0.35">
      <c r="A36" s="8" t="s">
        <v>66</v>
      </c>
      <c r="B36" s="8" t="s">
        <v>188</v>
      </c>
      <c r="C36" s="13">
        <v>133</v>
      </c>
      <c r="D36" s="21">
        <v>143</v>
      </c>
      <c r="E36" s="21">
        <v>167</v>
      </c>
      <c r="F36" s="27">
        <f>E36-D36</f>
        <v>24</v>
      </c>
      <c r="G36" s="28">
        <f>D36/C36-1</f>
        <v>7.5187969924812137E-2</v>
      </c>
      <c r="H36" s="16"/>
    </row>
    <row r="37" spans="1:8" x14ac:dyDescent="0.35">
      <c r="A37" s="2" t="s">
        <v>68</v>
      </c>
      <c r="B37" s="2" t="s">
        <v>212</v>
      </c>
      <c r="C37" s="12">
        <v>97</v>
      </c>
      <c r="D37" s="20">
        <v>139</v>
      </c>
      <c r="E37" s="20">
        <v>163</v>
      </c>
      <c r="F37" s="25">
        <f>E37-D37</f>
        <v>24</v>
      </c>
      <c r="G37" s="26">
        <f>D37/C37-1</f>
        <v>0.4329896907216495</v>
      </c>
      <c r="H37" s="16"/>
    </row>
    <row r="38" spans="1:8" x14ac:dyDescent="0.35">
      <c r="A38" s="8" t="s">
        <v>3</v>
      </c>
      <c r="B38" s="8" t="s">
        <v>204</v>
      </c>
      <c r="C38" s="13">
        <v>123</v>
      </c>
      <c r="D38" s="21">
        <v>146</v>
      </c>
      <c r="E38" s="21">
        <v>160</v>
      </c>
      <c r="F38" s="27">
        <f>E38-D38</f>
        <v>14</v>
      </c>
      <c r="G38" s="28">
        <f>D38/C38-1</f>
        <v>0.18699186991869921</v>
      </c>
      <c r="H38" s="16"/>
    </row>
    <row r="39" spans="1:8" x14ac:dyDescent="0.35">
      <c r="A39" s="2" t="s">
        <v>2</v>
      </c>
      <c r="B39" s="2" t="s">
        <v>192</v>
      </c>
      <c r="C39" s="12">
        <v>87</v>
      </c>
      <c r="D39" s="20">
        <v>134</v>
      </c>
      <c r="E39" s="20">
        <v>156</v>
      </c>
      <c r="F39" s="25">
        <f>E39-D39</f>
        <v>22</v>
      </c>
      <c r="G39" s="26">
        <f>D39/C39-1</f>
        <v>0.54022988505747116</v>
      </c>
      <c r="H39" s="16"/>
    </row>
    <row r="40" spans="1:8" x14ac:dyDescent="0.35">
      <c r="A40" s="8" t="s">
        <v>100</v>
      </c>
      <c r="B40" s="8" t="s">
        <v>190</v>
      </c>
      <c r="C40" s="13">
        <v>107</v>
      </c>
      <c r="D40" s="21">
        <v>126</v>
      </c>
      <c r="E40" s="21">
        <v>152</v>
      </c>
      <c r="F40" s="27">
        <f>E40-D40</f>
        <v>26</v>
      </c>
      <c r="G40" s="28">
        <f>D40/C40-1</f>
        <v>0.17757009345794383</v>
      </c>
      <c r="H40" s="16"/>
    </row>
    <row r="41" spans="1:8" x14ac:dyDescent="0.35">
      <c r="A41" s="2" t="s">
        <v>20</v>
      </c>
      <c r="B41" s="2" t="s">
        <v>235</v>
      </c>
      <c r="C41" s="12">
        <v>159</v>
      </c>
      <c r="D41" s="20">
        <v>151</v>
      </c>
      <c r="E41" s="20">
        <v>144</v>
      </c>
      <c r="F41" s="25">
        <f>E41-D41</f>
        <v>-7</v>
      </c>
      <c r="G41" s="26">
        <f>D41/C41-1</f>
        <v>-5.031446540880502E-2</v>
      </c>
      <c r="H41" s="16"/>
    </row>
    <row r="42" spans="1:8" x14ac:dyDescent="0.35">
      <c r="A42" s="8" t="s">
        <v>41</v>
      </c>
      <c r="B42" s="8" t="s">
        <v>187</v>
      </c>
      <c r="C42" s="13">
        <v>133</v>
      </c>
      <c r="D42" s="21">
        <v>138</v>
      </c>
      <c r="E42" s="21">
        <v>141</v>
      </c>
      <c r="F42" s="27">
        <f>E42-D42</f>
        <v>3</v>
      </c>
      <c r="G42" s="28">
        <f>D42/C42-1</f>
        <v>3.7593984962406068E-2</v>
      </c>
      <c r="H42" s="16"/>
    </row>
    <row r="43" spans="1:8" x14ac:dyDescent="0.35">
      <c r="A43" s="2" t="s">
        <v>64</v>
      </c>
      <c r="B43" s="2" t="s">
        <v>209</v>
      </c>
      <c r="C43" s="12">
        <v>112</v>
      </c>
      <c r="D43" s="20">
        <v>130</v>
      </c>
      <c r="E43" s="20">
        <v>137</v>
      </c>
      <c r="F43" s="25">
        <f>E43-D43</f>
        <v>7</v>
      </c>
      <c r="G43" s="26">
        <f>D43/C43-1</f>
        <v>0.16071428571428581</v>
      </c>
      <c r="H43" s="16"/>
    </row>
    <row r="44" spans="1:8" x14ac:dyDescent="0.35">
      <c r="A44" s="8" t="s">
        <v>7</v>
      </c>
      <c r="B44" s="8" t="s">
        <v>189</v>
      </c>
      <c r="C44" s="13">
        <v>113</v>
      </c>
      <c r="D44" s="21">
        <v>128</v>
      </c>
      <c r="E44" s="21">
        <v>127</v>
      </c>
      <c r="F44" s="27">
        <f>E44-D44</f>
        <v>-1</v>
      </c>
      <c r="G44" s="28">
        <f>D44/C44-1</f>
        <v>0.13274336283185839</v>
      </c>
      <c r="H44" s="16"/>
    </row>
    <row r="45" spans="1:8" x14ac:dyDescent="0.35">
      <c r="A45" s="2" t="s">
        <v>47</v>
      </c>
      <c r="B45" s="2" t="s">
        <v>186</v>
      </c>
      <c r="C45" s="12">
        <v>141</v>
      </c>
      <c r="D45" s="20">
        <v>138</v>
      </c>
      <c r="E45" s="20">
        <v>124</v>
      </c>
      <c r="F45" s="25">
        <f>E45-D45</f>
        <v>-14</v>
      </c>
      <c r="G45" s="26">
        <f>D45/C45-1</f>
        <v>-2.1276595744680882E-2</v>
      </c>
      <c r="H45" s="16"/>
    </row>
    <row r="46" spans="1:8" x14ac:dyDescent="0.35">
      <c r="A46" s="8" t="s">
        <v>86</v>
      </c>
      <c r="B46" s="8" t="s">
        <v>217</v>
      </c>
      <c r="C46" s="13">
        <v>88</v>
      </c>
      <c r="D46" s="21">
        <v>103</v>
      </c>
      <c r="E46" s="21">
        <v>116</v>
      </c>
      <c r="F46" s="27">
        <f>E46-D46</f>
        <v>13</v>
      </c>
      <c r="G46" s="28">
        <f>D46/C46-1</f>
        <v>0.17045454545454541</v>
      </c>
      <c r="H46" s="16"/>
    </row>
    <row r="47" spans="1:8" x14ac:dyDescent="0.35">
      <c r="A47" s="2" t="s">
        <v>13</v>
      </c>
      <c r="B47" s="2" t="s">
        <v>191</v>
      </c>
      <c r="C47" s="12">
        <v>103</v>
      </c>
      <c r="D47" s="20">
        <v>114</v>
      </c>
      <c r="E47" s="20">
        <v>116</v>
      </c>
      <c r="F47" s="25">
        <f>E47-D47</f>
        <v>2</v>
      </c>
      <c r="G47" s="26">
        <f>D47/C47-1</f>
        <v>0.10679611650485432</v>
      </c>
      <c r="H47" s="16"/>
    </row>
    <row r="48" spans="1:8" x14ac:dyDescent="0.35">
      <c r="A48" s="8" t="s">
        <v>22</v>
      </c>
      <c r="B48" s="8" t="s">
        <v>248</v>
      </c>
      <c r="C48" s="13">
        <v>95</v>
      </c>
      <c r="D48" s="21">
        <v>114</v>
      </c>
      <c r="E48" s="21">
        <v>113</v>
      </c>
      <c r="F48" s="27">
        <f>E48-D48</f>
        <v>-1</v>
      </c>
      <c r="G48" s="28">
        <f>D48/C48-1</f>
        <v>0.19999999999999996</v>
      </c>
      <c r="H48" s="16"/>
    </row>
    <row r="49" spans="1:8" x14ac:dyDescent="0.35">
      <c r="A49" s="2" t="s">
        <v>52</v>
      </c>
      <c r="B49" s="2" t="s">
        <v>268</v>
      </c>
      <c r="C49" s="12">
        <v>83</v>
      </c>
      <c r="D49" s="20">
        <v>106</v>
      </c>
      <c r="E49" s="20">
        <v>111</v>
      </c>
      <c r="F49" s="25">
        <f>E49-D49</f>
        <v>5</v>
      </c>
      <c r="G49" s="26">
        <f>D49/C49-1</f>
        <v>0.27710843373493965</v>
      </c>
      <c r="H49" s="16"/>
    </row>
    <row r="50" spans="1:8" x14ac:dyDescent="0.35">
      <c r="A50" s="8" t="s">
        <v>17</v>
      </c>
      <c r="B50" s="8" t="s">
        <v>193</v>
      </c>
      <c r="C50" s="13">
        <v>89</v>
      </c>
      <c r="D50" s="21">
        <v>102</v>
      </c>
      <c r="E50" s="21">
        <v>109</v>
      </c>
      <c r="F50" s="27">
        <f>E50-D50</f>
        <v>7</v>
      </c>
      <c r="G50" s="28">
        <f>D50/C50-1</f>
        <v>0.14606741573033699</v>
      </c>
      <c r="H50" s="16"/>
    </row>
    <row r="51" spans="1:8" x14ac:dyDescent="0.35">
      <c r="A51" s="2" t="s">
        <v>122</v>
      </c>
      <c r="B51" s="2" t="s">
        <v>233</v>
      </c>
      <c r="C51" s="12">
        <v>59</v>
      </c>
      <c r="D51" s="20">
        <v>91</v>
      </c>
      <c r="E51" s="20">
        <v>93</v>
      </c>
      <c r="F51" s="25">
        <f>E51-D51</f>
        <v>2</v>
      </c>
      <c r="G51" s="26">
        <f>D51/C51-1</f>
        <v>0.54237288135593231</v>
      </c>
      <c r="H51" s="16"/>
    </row>
    <row r="52" spans="1:8" x14ac:dyDescent="0.35">
      <c r="A52" s="8" t="s">
        <v>10</v>
      </c>
      <c r="B52" s="8" t="s">
        <v>197</v>
      </c>
      <c r="C52" s="13">
        <v>65</v>
      </c>
      <c r="D52" s="21">
        <v>75</v>
      </c>
      <c r="E52" s="21">
        <v>87</v>
      </c>
      <c r="F52" s="27">
        <f>E52-D52</f>
        <v>12</v>
      </c>
      <c r="G52" s="28">
        <f>D52/C52-1</f>
        <v>0.15384615384615374</v>
      </c>
      <c r="H52" s="16"/>
    </row>
    <row r="53" spans="1:8" x14ac:dyDescent="0.35">
      <c r="A53" s="2" t="s">
        <v>109</v>
      </c>
      <c r="B53" s="2" t="s">
        <v>202</v>
      </c>
      <c r="C53" s="12">
        <v>62</v>
      </c>
      <c r="D53" s="20">
        <v>69</v>
      </c>
      <c r="E53" s="20">
        <v>83</v>
      </c>
      <c r="F53" s="25">
        <f>E53-D53</f>
        <v>14</v>
      </c>
      <c r="G53" s="26">
        <f>D53/C53-1</f>
        <v>0.11290322580645151</v>
      </c>
      <c r="H53" s="16"/>
    </row>
    <row r="54" spans="1:8" x14ac:dyDescent="0.35">
      <c r="A54" s="8" t="s">
        <v>127</v>
      </c>
      <c r="B54" s="8" t="s">
        <v>219</v>
      </c>
      <c r="C54" s="13">
        <v>23</v>
      </c>
      <c r="D54" s="21">
        <v>44</v>
      </c>
      <c r="E54" s="21">
        <v>83</v>
      </c>
      <c r="F54" s="27">
        <f>E54-D54</f>
        <v>39</v>
      </c>
      <c r="G54" s="28">
        <f>D54/C54-1</f>
        <v>0.91304347826086962</v>
      </c>
      <c r="H54" s="16"/>
    </row>
    <row r="55" spans="1:8" x14ac:dyDescent="0.35">
      <c r="A55" s="2" t="s">
        <v>27</v>
      </c>
      <c r="B55" s="2" t="s">
        <v>199</v>
      </c>
      <c r="C55" s="12">
        <v>54</v>
      </c>
      <c r="D55" s="20">
        <v>65</v>
      </c>
      <c r="E55" s="20">
        <v>77</v>
      </c>
      <c r="F55" s="25">
        <f>E55-D55</f>
        <v>12</v>
      </c>
      <c r="G55" s="26">
        <f>D55/C55-1</f>
        <v>0.20370370370370372</v>
      </c>
      <c r="H55" s="16"/>
    </row>
    <row r="56" spans="1:8" x14ac:dyDescent="0.35">
      <c r="A56" s="8" t="s">
        <v>96</v>
      </c>
      <c r="B56" s="8" t="s">
        <v>195</v>
      </c>
      <c r="C56" s="13">
        <v>72</v>
      </c>
      <c r="D56" s="21">
        <v>72</v>
      </c>
      <c r="E56" s="21">
        <v>76</v>
      </c>
      <c r="F56" s="27">
        <f>E56-D56</f>
        <v>4</v>
      </c>
      <c r="G56" s="28">
        <f>D56/C56-1</f>
        <v>0</v>
      </c>
      <c r="H56" s="16"/>
    </row>
    <row r="57" spans="1:8" x14ac:dyDescent="0.35">
      <c r="A57" s="2" t="s">
        <v>114</v>
      </c>
      <c r="B57" s="2" t="s">
        <v>198</v>
      </c>
      <c r="C57" s="12">
        <v>63</v>
      </c>
      <c r="D57" s="20">
        <v>69</v>
      </c>
      <c r="E57" s="20">
        <v>75</v>
      </c>
      <c r="F57" s="25">
        <f>E57-D57</f>
        <v>6</v>
      </c>
      <c r="G57" s="26">
        <f>D57/C57-1</f>
        <v>9.5238095238095344E-2</v>
      </c>
      <c r="H57" s="16"/>
    </row>
    <row r="58" spans="1:8" x14ac:dyDescent="0.35">
      <c r="A58" s="8" t="s">
        <v>73</v>
      </c>
      <c r="B58" s="8" t="s">
        <v>194</v>
      </c>
      <c r="C58" s="13">
        <v>77</v>
      </c>
      <c r="D58" s="21">
        <v>81</v>
      </c>
      <c r="E58" s="21">
        <v>74</v>
      </c>
      <c r="F58" s="27">
        <f>E58-D58</f>
        <v>-7</v>
      </c>
      <c r="G58" s="28">
        <f>D58/C58-1</f>
        <v>5.1948051948051965E-2</v>
      </c>
      <c r="H58" s="16"/>
    </row>
    <row r="59" spans="1:8" x14ac:dyDescent="0.35">
      <c r="A59" s="2" t="s">
        <v>111</v>
      </c>
      <c r="B59" s="2" t="s">
        <v>293</v>
      </c>
      <c r="C59" s="12">
        <v>22</v>
      </c>
      <c r="D59" s="20">
        <v>45</v>
      </c>
      <c r="E59" s="20">
        <v>66</v>
      </c>
      <c r="F59" s="25">
        <f>E59-D59</f>
        <v>21</v>
      </c>
      <c r="G59" s="26">
        <f>D59/C59-1</f>
        <v>1.0454545454545454</v>
      </c>
      <c r="H59" s="16"/>
    </row>
    <row r="60" spans="1:8" x14ac:dyDescent="0.35">
      <c r="A60" s="8" t="s">
        <v>89</v>
      </c>
      <c r="B60" s="8" t="s">
        <v>280</v>
      </c>
      <c r="C60" s="13">
        <v>51</v>
      </c>
      <c r="D60" s="21">
        <v>54</v>
      </c>
      <c r="E60" s="21">
        <v>64</v>
      </c>
      <c r="F60" s="27">
        <f>E60-D60</f>
        <v>10</v>
      </c>
      <c r="G60" s="28">
        <f>D60/C60-1</f>
        <v>5.8823529411764719E-2</v>
      </c>
      <c r="H60" s="16"/>
    </row>
    <row r="61" spans="1:8" x14ac:dyDescent="0.35">
      <c r="A61" s="2" t="s">
        <v>8</v>
      </c>
      <c r="B61" s="2" t="s">
        <v>196</v>
      </c>
      <c r="C61" s="12">
        <v>59</v>
      </c>
      <c r="D61" s="20">
        <v>58</v>
      </c>
      <c r="E61" s="20">
        <v>59</v>
      </c>
      <c r="F61" s="25">
        <f>E61-D61</f>
        <v>1</v>
      </c>
      <c r="G61" s="26">
        <f>D61/C61-1</f>
        <v>-1.6949152542372836E-2</v>
      </c>
      <c r="H61" s="16"/>
    </row>
    <row r="62" spans="1:8" x14ac:dyDescent="0.35">
      <c r="A62" s="8" t="s">
        <v>80</v>
      </c>
      <c r="B62" s="8" t="s">
        <v>310</v>
      </c>
      <c r="C62" s="13">
        <v>51</v>
      </c>
      <c r="D62" s="21">
        <v>54</v>
      </c>
      <c r="E62" s="21">
        <v>54</v>
      </c>
      <c r="F62" s="27">
        <f>E62-D62</f>
        <v>0</v>
      </c>
      <c r="G62" s="28">
        <f>D62/C62-1</f>
        <v>5.8823529411764719E-2</v>
      </c>
      <c r="H62" s="16"/>
    </row>
    <row r="63" spans="1:8" x14ac:dyDescent="0.35">
      <c r="A63" s="2" t="s">
        <v>136</v>
      </c>
      <c r="B63" s="2" t="s">
        <v>222</v>
      </c>
      <c r="C63" s="12">
        <v>35</v>
      </c>
      <c r="D63" s="20">
        <v>36</v>
      </c>
      <c r="E63" s="20">
        <v>52</v>
      </c>
      <c r="F63" s="25">
        <f>E63-D63</f>
        <v>16</v>
      </c>
      <c r="G63" s="26">
        <f>D63/C63-1</f>
        <v>2.857142857142847E-2</v>
      </c>
      <c r="H63" s="16"/>
    </row>
    <row r="64" spans="1:8" x14ac:dyDescent="0.35">
      <c r="A64" s="8" t="s">
        <v>140</v>
      </c>
      <c r="B64" s="8" t="s">
        <v>225</v>
      </c>
      <c r="C64" s="13">
        <v>30</v>
      </c>
      <c r="D64" s="21">
        <v>49</v>
      </c>
      <c r="E64" s="21">
        <v>50</v>
      </c>
      <c r="F64" s="27">
        <f>E64-D64</f>
        <v>1</v>
      </c>
      <c r="G64" s="28">
        <f>D64/C64-1</f>
        <v>0.6333333333333333</v>
      </c>
      <c r="H64" s="16"/>
    </row>
    <row r="65" spans="1:8" x14ac:dyDescent="0.35">
      <c r="A65" s="2" t="s">
        <v>74</v>
      </c>
      <c r="B65" s="2" t="s">
        <v>273</v>
      </c>
      <c r="C65" s="12">
        <v>47</v>
      </c>
      <c r="D65" s="20">
        <v>54</v>
      </c>
      <c r="E65" s="20">
        <v>50</v>
      </c>
      <c r="F65" s="25">
        <f>E65-D65</f>
        <v>-4</v>
      </c>
      <c r="G65" s="26">
        <f>D65/C65-1</f>
        <v>0.14893617021276606</v>
      </c>
      <c r="H65" s="16"/>
    </row>
    <row r="66" spans="1:8" x14ac:dyDescent="0.35">
      <c r="A66" s="8" t="s">
        <v>63</v>
      </c>
      <c r="B66" s="8" t="s">
        <v>210</v>
      </c>
      <c r="C66" s="13">
        <v>37</v>
      </c>
      <c r="D66" s="21">
        <v>50</v>
      </c>
      <c r="E66" s="21">
        <v>49</v>
      </c>
      <c r="F66" s="27">
        <f>E66-D66</f>
        <v>-1</v>
      </c>
      <c r="G66" s="28">
        <f>D66/C66-1</f>
        <v>0.35135135135135132</v>
      </c>
      <c r="H66" s="16"/>
    </row>
    <row r="67" spans="1:8" x14ac:dyDescent="0.35">
      <c r="A67" s="2" t="s">
        <v>147</v>
      </c>
      <c r="B67" s="2" t="s">
        <v>305</v>
      </c>
      <c r="C67" s="12">
        <v>48</v>
      </c>
      <c r="D67" s="20">
        <v>51</v>
      </c>
      <c r="E67" s="20">
        <v>46</v>
      </c>
      <c r="F67" s="25">
        <f>E67-D67</f>
        <v>-5</v>
      </c>
      <c r="G67" s="26">
        <f>D67/C67-1</f>
        <v>6.25E-2</v>
      </c>
      <c r="H67" s="16"/>
    </row>
    <row r="68" spans="1:8" x14ac:dyDescent="0.35">
      <c r="A68" s="8" t="s">
        <v>39</v>
      </c>
      <c r="B68" s="8" t="s">
        <v>259</v>
      </c>
      <c r="C68" s="13">
        <v>37</v>
      </c>
      <c r="D68" s="21">
        <v>39</v>
      </c>
      <c r="E68" s="21">
        <v>41</v>
      </c>
      <c r="F68" s="27">
        <f>E68-D68</f>
        <v>2</v>
      </c>
      <c r="G68" s="28">
        <f>D68/C68-1</f>
        <v>5.4054054054053946E-2</v>
      </c>
      <c r="H68" s="16"/>
    </row>
    <row r="69" spans="1:8" x14ac:dyDescent="0.35">
      <c r="A69" s="2" t="s">
        <v>46</v>
      </c>
      <c r="B69" s="2" t="s">
        <v>263</v>
      </c>
      <c r="C69" s="12">
        <v>38</v>
      </c>
      <c r="D69" s="20">
        <v>43</v>
      </c>
      <c r="E69" s="20">
        <v>41</v>
      </c>
      <c r="F69" s="25">
        <f>E69-D69</f>
        <v>-2</v>
      </c>
      <c r="G69" s="26">
        <f>D69/C69-1</f>
        <v>0.13157894736842102</v>
      </c>
      <c r="H69" s="16"/>
    </row>
    <row r="70" spans="1:8" x14ac:dyDescent="0.35">
      <c r="A70" s="8" t="s">
        <v>51</v>
      </c>
      <c r="B70" s="8" t="s">
        <v>267</v>
      </c>
      <c r="C70" s="13">
        <v>27</v>
      </c>
      <c r="D70" s="21">
        <v>33</v>
      </c>
      <c r="E70" s="21">
        <v>39</v>
      </c>
      <c r="F70" s="27">
        <f>E70-D70</f>
        <v>6</v>
      </c>
      <c r="G70" s="28">
        <f>D70/C70-1</f>
        <v>0.22222222222222232</v>
      </c>
      <c r="H70" s="16"/>
    </row>
    <row r="71" spans="1:8" x14ac:dyDescent="0.35">
      <c r="A71" s="2" t="s">
        <v>24</v>
      </c>
      <c r="B71" s="2" t="s">
        <v>207</v>
      </c>
      <c r="C71" s="12">
        <v>22</v>
      </c>
      <c r="D71" s="20">
        <v>31</v>
      </c>
      <c r="E71" s="20">
        <v>37</v>
      </c>
      <c r="F71" s="25">
        <f>E71-D71</f>
        <v>6</v>
      </c>
      <c r="G71" s="26">
        <f>D71/C71-1</f>
        <v>0.40909090909090917</v>
      </c>
      <c r="H71" s="16"/>
    </row>
    <row r="72" spans="1:8" x14ac:dyDescent="0.35">
      <c r="A72" s="8" t="s">
        <v>59</v>
      </c>
      <c r="B72" s="8" t="s">
        <v>272</v>
      </c>
      <c r="C72" s="13">
        <v>32</v>
      </c>
      <c r="D72" s="21">
        <v>31</v>
      </c>
      <c r="E72" s="21">
        <v>36</v>
      </c>
      <c r="F72" s="27">
        <f>E72-D72</f>
        <v>5</v>
      </c>
      <c r="G72" s="28">
        <f>D72/C72-1</f>
        <v>-3.125E-2</v>
      </c>
      <c r="H72" s="16"/>
    </row>
    <row r="73" spans="1:8" x14ac:dyDescent="0.35">
      <c r="A73" s="2" t="s">
        <v>104</v>
      </c>
      <c r="B73" s="2" t="s">
        <v>288</v>
      </c>
      <c r="C73" s="12">
        <v>37</v>
      </c>
      <c r="D73" s="20">
        <v>38</v>
      </c>
      <c r="E73" s="20">
        <v>35</v>
      </c>
      <c r="F73" s="25">
        <f>E73-D73</f>
        <v>-3</v>
      </c>
      <c r="G73" s="26">
        <f>D73/C73-1</f>
        <v>2.7027027027026973E-2</v>
      </c>
      <c r="H73" s="16"/>
    </row>
    <row r="74" spans="1:8" x14ac:dyDescent="0.35">
      <c r="A74" s="8" t="s">
        <v>6</v>
      </c>
      <c r="B74" s="8" t="s">
        <v>205</v>
      </c>
      <c r="C74" s="13">
        <v>27</v>
      </c>
      <c r="D74" s="21">
        <v>26</v>
      </c>
      <c r="E74" s="21">
        <v>31</v>
      </c>
      <c r="F74" s="27">
        <f>E74-D74</f>
        <v>5</v>
      </c>
      <c r="G74" s="28">
        <f>D74/C74-1</f>
        <v>-3.703703703703709E-2</v>
      </c>
      <c r="H74" s="16"/>
    </row>
    <row r="75" spans="1:8" x14ac:dyDescent="0.35">
      <c r="A75" s="2" t="s">
        <v>19</v>
      </c>
      <c r="B75" s="2" t="s">
        <v>206</v>
      </c>
      <c r="C75" s="12">
        <v>27</v>
      </c>
      <c r="D75" s="20">
        <v>30</v>
      </c>
      <c r="E75" s="20">
        <v>30</v>
      </c>
      <c r="F75" s="25">
        <f>E75-D75</f>
        <v>0</v>
      </c>
      <c r="G75" s="26">
        <f>D75/C75-1</f>
        <v>0.11111111111111116</v>
      </c>
      <c r="H75" s="16"/>
    </row>
    <row r="76" spans="1:8" x14ac:dyDescent="0.35">
      <c r="A76" s="8" t="s">
        <v>150</v>
      </c>
      <c r="B76" s="8" t="s">
        <v>234</v>
      </c>
      <c r="C76" s="13">
        <v>23</v>
      </c>
      <c r="D76" s="21">
        <v>26</v>
      </c>
      <c r="E76" s="21">
        <v>29</v>
      </c>
      <c r="F76" s="27">
        <f>E76-D76</f>
        <v>3</v>
      </c>
      <c r="G76" s="28">
        <f>D76/C76-1</f>
        <v>0.13043478260869557</v>
      </c>
      <c r="H76" s="16"/>
    </row>
    <row r="77" spans="1:8" x14ac:dyDescent="0.35">
      <c r="A77" s="2" t="s">
        <v>135</v>
      </c>
      <c r="B77" s="2" t="s">
        <v>221</v>
      </c>
      <c r="C77" s="12">
        <v>19</v>
      </c>
      <c r="D77" s="20">
        <v>23</v>
      </c>
      <c r="E77" s="20">
        <v>28</v>
      </c>
      <c r="F77" s="25">
        <f>E77-D77</f>
        <v>5</v>
      </c>
      <c r="G77" s="26">
        <f>D77/C77-1</f>
        <v>0.21052631578947367</v>
      </c>
      <c r="H77" s="16"/>
    </row>
    <row r="78" spans="1:8" x14ac:dyDescent="0.35">
      <c r="A78" s="8" t="s">
        <v>42</v>
      </c>
      <c r="B78" s="8" t="s">
        <v>261</v>
      </c>
      <c r="C78" s="13">
        <v>22</v>
      </c>
      <c r="D78" s="21">
        <v>29</v>
      </c>
      <c r="E78" s="21">
        <v>27</v>
      </c>
      <c r="F78" s="27">
        <f>E78-D78</f>
        <v>-2</v>
      </c>
      <c r="G78" s="28">
        <f>D78/C78-1</f>
        <v>0.31818181818181812</v>
      </c>
      <c r="H78" s="16"/>
    </row>
    <row r="79" spans="1:8" x14ac:dyDescent="0.35">
      <c r="A79" s="2" t="s">
        <v>107</v>
      </c>
      <c r="B79" s="2" t="s">
        <v>291</v>
      </c>
      <c r="C79" s="12">
        <v>25</v>
      </c>
      <c r="D79" s="20">
        <v>24</v>
      </c>
      <c r="E79" s="20">
        <v>27</v>
      </c>
      <c r="F79" s="25">
        <f>E79-D79</f>
        <v>3</v>
      </c>
      <c r="G79" s="26">
        <f>D79/C79-1</f>
        <v>-4.0000000000000036E-2</v>
      </c>
      <c r="H79" s="16"/>
    </row>
    <row r="80" spans="1:8" x14ac:dyDescent="0.35">
      <c r="A80" s="8" t="s">
        <v>97</v>
      </c>
      <c r="B80" s="8" t="s">
        <v>215</v>
      </c>
      <c r="C80" s="13">
        <v>24</v>
      </c>
      <c r="D80" s="21">
        <v>24</v>
      </c>
      <c r="E80" s="21">
        <v>23</v>
      </c>
      <c r="F80" s="27">
        <f>E80-D80</f>
        <v>-1</v>
      </c>
      <c r="G80" s="28">
        <f>D80/C80-1</f>
        <v>0</v>
      </c>
      <c r="H80" s="16"/>
    </row>
    <row r="81" spans="1:8" x14ac:dyDescent="0.35">
      <c r="A81" s="2" t="s">
        <v>12</v>
      </c>
      <c r="B81" s="2" t="s">
        <v>242</v>
      </c>
      <c r="C81" s="12">
        <v>12</v>
      </c>
      <c r="D81" s="20">
        <v>26</v>
      </c>
      <c r="E81" s="20">
        <v>23</v>
      </c>
      <c r="F81" s="25">
        <f>E81-D81</f>
        <v>-3</v>
      </c>
      <c r="G81" s="26">
        <f>D81/C81-1</f>
        <v>1.1666666666666665</v>
      </c>
      <c r="H81" s="16"/>
    </row>
    <row r="82" spans="1:8" x14ac:dyDescent="0.35">
      <c r="A82" s="8" t="s">
        <v>105</v>
      </c>
      <c r="B82" s="8" t="s">
        <v>289</v>
      </c>
      <c r="C82" s="13">
        <v>26</v>
      </c>
      <c r="D82" s="21">
        <v>26</v>
      </c>
      <c r="E82" s="21">
        <v>21</v>
      </c>
      <c r="F82" s="27">
        <f>E82-D82</f>
        <v>-5</v>
      </c>
      <c r="G82" s="28">
        <f>D82/C82-1</f>
        <v>0</v>
      </c>
      <c r="H82" s="16"/>
    </row>
    <row r="83" spans="1:8" x14ac:dyDescent="0.35">
      <c r="A83" s="2" t="s">
        <v>129</v>
      </c>
      <c r="B83" s="2" t="s">
        <v>301</v>
      </c>
      <c r="C83" s="12">
        <v>15</v>
      </c>
      <c r="D83" s="20">
        <v>21</v>
      </c>
      <c r="E83" s="20">
        <v>21</v>
      </c>
      <c r="F83" s="25">
        <f>E83-D83</f>
        <v>0</v>
      </c>
      <c r="G83" s="26">
        <f>D83/C83-1</f>
        <v>0.39999999999999991</v>
      </c>
      <c r="H83" s="16"/>
    </row>
    <row r="84" spans="1:8" x14ac:dyDescent="0.35">
      <c r="A84" s="8" t="s">
        <v>38</v>
      </c>
      <c r="B84" s="8" t="s">
        <v>258</v>
      </c>
      <c r="C84" s="13">
        <v>24</v>
      </c>
      <c r="D84" s="21">
        <v>25</v>
      </c>
      <c r="E84" s="21">
        <v>20</v>
      </c>
      <c r="F84" s="27">
        <f>E84-D84</f>
        <v>-5</v>
      </c>
      <c r="G84" s="28">
        <f>D84/C84-1</f>
        <v>4.1666666666666741E-2</v>
      </c>
      <c r="H84" s="16"/>
    </row>
    <row r="85" spans="1:8" x14ac:dyDescent="0.35">
      <c r="A85" s="2" t="s">
        <v>87</v>
      </c>
      <c r="B85" s="2" t="s">
        <v>279</v>
      </c>
      <c r="C85" s="12">
        <v>13</v>
      </c>
      <c r="D85" s="20">
        <v>17</v>
      </c>
      <c r="E85" s="20">
        <v>19</v>
      </c>
      <c r="F85" s="25">
        <f>E85-D85</f>
        <v>2</v>
      </c>
      <c r="G85" s="26">
        <f>D85/C85-1</f>
        <v>0.30769230769230771</v>
      </c>
      <c r="H85" s="16"/>
    </row>
    <row r="86" spans="1:8" x14ac:dyDescent="0.35">
      <c r="A86" s="8" t="s">
        <v>30</v>
      </c>
      <c r="B86" s="8" t="s">
        <v>253</v>
      </c>
      <c r="C86" s="13">
        <v>17</v>
      </c>
      <c r="D86" s="21">
        <v>18</v>
      </c>
      <c r="E86" s="21">
        <v>17</v>
      </c>
      <c r="F86" s="27">
        <f>E86-D86</f>
        <v>-1</v>
      </c>
      <c r="G86" s="28">
        <f>D86/C86-1</f>
        <v>5.8823529411764719E-2</v>
      </c>
      <c r="H86" s="16"/>
    </row>
    <row r="87" spans="1:8" x14ac:dyDescent="0.35">
      <c r="A87" s="2" t="s">
        <v>75</v>
      </c>
      <c r="B87" s="2" t="s">
        <v>309</v>
      </c>
      <c r="C87" s="12">
        <v>15</v>
      </c>
      <c r="D87" s="20">
        <v>16</v>
      </c>
      <c r="E87" s="20">
        <v>17</v>
      </c>
      <c r="F87" s="25">
        <f>E87-D87</f>
        <v>1</v>
      </c>
      <c r="G87" s="26">
        <f>D87/C87-1</f>
        <v>6.6666666666666652E-2</v>
      </c>
      <c r="H87" s="16"/>
    </row>
    <row r="88" spans="1:8" x14ac:dyDescent="0.35">
      <c r="A88" s="8" t="s">
        <v>40</v>
      </c>
      <c r="B88" s="8" t="s">
        <v>260</v>
      </c>
      <c r="C88" s="13">
        <v>17</v>
      </c>
      <c r="D88" s="21">
        <v>14</v>
      </c>
      <c r="E88" s="21">
        <v>16</v>
      </c>
      <c r="F88" s="27">
        <f>E88-D88</f>
        <v>2</v>
      </c>
      <c r="G88" s="28">
        <f>D88/C88-1</f>
        <v>-0.17647058823529416</v>
      </c>
      <c r="H88" s="16"/>
    </row>
    <row r="89" spans="1:8" x14ac:dyDescent="0.35">
      <c r="A89" s="2" t="s">
        <v>94</v>
      </c>
      <c r="B89" s="2" t="s">
        <v>216</v>
      </c>
      <c r="C89" s="12">
        <v>9</v>
      </c>
      <c r="D89" s="20">
        <v>12</v>
      </c>
      <c r="E89" s="20">
        <v>16</v>
      </c>
      <c r="F89" s="25">
        <f>E89-D89</f>
        <v>4</v>
      </c>
      <c r="G89" s="26">
        <f>D89/C89-1</f>
        <v>0.33333333333333326</v>
      </c>
      <c r="H89" s="16"/>
    </row>
    <row r="90" spans="1:8" x14ac:dyDescent="0.35">
      <c r="A90" s="8" t="s">
        <v>92</v>
      </c>
      <c r="B90" s="8" t="s">
        <v>218</v>
      </c>
      <c r="C90" s="13">
        <v>15</v>
      </c>
      <c r="D90" s="21">
        <v>13</v>
      </c>
      <c r="E90" s="21">
        <v>13</v>
      </c>
      <c r="F90" s="27">
        <f>E90-D90</f>
        <v>0</v>
      </c>
      <c r="G90" s="28">
        <f>D90/C90-1</f>
        <v>-0.1333333333333333</v>
      </c>
      <c r="H90" s="16"/>
    </row>
    <row r="91" spans="1:8" x14ac:dyDescent="0.35">
      <c r="A91" s="2" t="s">
        <v>54</v>
      </c>
      <c r="B91" s="2" t="s">
        <v>270</v>
      </c>
      <c r="C91" s="12">
        <v>10</v>
      </c>
      <c r="D91" s="20">
        <v>12</v>
      </c>
      <c r="E91" s="20">
        <v>12</v>
      </c>
      <c r="F91" s="25">
        <f>E91-D91</f>
        <v>0</v>
      </c>
      <c r="G91" s="26">
        <f>D91/C91-1</f>
        <v>0.19999999999999996</v>
      </c>
      <c r="H91" s="16"/>
    </row>
    <row r="92" spans="1:8" x14ac:dyDescent="0.35">
      <c r="A92" s="8" t="s">
        <v>53</v>
      </c>
      <c r="B92" s="8" t="s">
        <v>269</v>
      </c>
      <c r="C92" s="13">
        <v>13</v>
      </c>
      <c r="D92" s="21">
        <v>14</v>
      </c>
      <c r="E92" s="21">
        <v>12</v>
      </c>
      <c r="F92" s="27">
        <f>E92-D92</f>
        <v>-2</v>
      </c>
      <c r="G92" s="28">
        <f>D92/C92-1</f>
        <v>7.6923076923076872E-2</v>
      </c>
      <c r="H92" s="16"/>
    </row>
    <row r="93" spans="1:8" x14ac:dyDescent="0.35">
      <c r="A93" s="2" t="s">
        <v>31</v>
      </c>
      <c r="B93" s="2" t="s">
        <v>254</v>
      </c>
      <c r="C93" s="12">
        <v>17</v>
      </c>
      <c r="D93" s="20">
        <v>12</v>
      </c>
      <c r="E93" s="20">
        <v>12</v>
      </c>
      <c r="F93" s="25">
        <f>E93-D93</f>
        <v>0</v>
      </c>
      <c r="G93" s="26">
        <f>D93/C93-1</f>
        <v>-0.29411764705882348</v>
      </c>
      <c r="H93" s="16"/>
    </row>
    <row r="94" spans="1:8" x14ac:dyDescent="0.35">
      <c r="A94" s="8" t="s">
        <v>126</v>
      </c>
      <c r="B94" s="8" t="s">
        <v>299</v>
      </c>
      <c r="C94" s="13">
        <v>9</v>
      </c>
      <c r="D94" s="21">
        <v>10</v>
      </c>
      <c r="E94" s="21">
        <v>12</v>
      </c>
      <c r="F94" s="27">
        <f>E94-D94</f>
        <v>2</v>
      </c>
      <c r="G94" s="28">
        <f>D94/C94-1</f>
        <v>0.11111111111111116</v>
      </c>
      <c r="H94" s="16"/>
    </row>
    <row r="95" spans="1:8" x14ac:dyDescent="0.35">
      <c r="A95" s="2" t="s">
        <v>83</v>
      </c>
      <c r="B95" s="2" t="s">
        <v>214</v>
      </c>
      <c r="C95" s="12">
        <v>7</v>
      </c>
      <c r="D95" s="20">
        <v>12</v>
      </c>
      <c r="E95" s="20">
        <v>11</v>
      </c>
      <c r="F95" s="25">
        <f>E95-D95</f>
        <v>-1</v>
      </c>
      <c r="G95" s="26">
        <f>D95/C95-1</f>
        <v>0.71428571428571419</v>
      </c>
      <c r="H95" s="16"/>
    </row>
    <row r="96" spans="1:8" x14ac:dyDescent="0.35">
      <c r="A96" s="8" t="s">
        <v>88</v>
      </c>
      <c r="B96" s="8" t="s">
        <v>236</v>
      </c>
      <c r="C96" s="13">
        <v>6</v>
      </c>
      <c r="D96" s="21">
        <v>10</v>
      </c>
      <c r="E96" s="21">
        <v>11</v>
      </c>
      <c r="F96" s="27">
        <f>E96-D96</f>
        <v>1</v>
      </c>
      <c r="G96" s="28">
        <f>D96/C96-1</f>
        <v>0.66666666666666674</v>
      </c>
      <c r="H96" s="16"/>
    </row>
    <row r="97" spans="1:8" x14ac:dyDescent="0.35">
      <c r="A97" s="2" t="s">
        <v>28</v>
      </c>
      <c r="B97" s="2" t="s">
        <v>252</v>
      </c>
      <c r="C97" s="12">
        <v>13</v>
      </c>
      <c r="D97" s="20">
        <v>11</v>
      </c>
      <c r="E97" s="20">
        <v>11</v>
      </c>
      <c r="F97" s="25">
        <f>E97-D97</f>
        <v>0</v>
      </c>
      <c r="G97" s="26">
        <f>D97/C97-1</f>
        <v>-0.15384615384615385</v>
      </c>
      <c r="H97" s="16"/>
    </row>
    <row r="98" spans="1:8" x14ac:dyDescent="0.35">
      <c r="A98" s="8" t="s">
        <v>119</v>
      </c>
      <c r="B98" s="8" t="s">
        <v>295</v>
      </c>
      <c r="C98" s="13">
        <v>4</v>
      </c>
      <c r="D98" s="21">
        <v>10</v>
      </c>
      <c r="E98" s="21">
        <v>11</v>
      </c>
      <c r="F98" s="27">
        <f>E98-D98</f>
        <v>1</v>
      </c>
      <c r="G98" s="28">
        <f>D98/C98-1</f>
        <v>1.5</v>
      </c>
      <c r="H98" s="16"/>
    </row>
    <row r="99" spans="1:8" x14ac:dyDescent="0.35">
      <c r="A99" s="2" t="s">
        <v>9</v>
      </c>
      <c r="B99" s="2" t="s">
        <v>240</v>
      </c>
      <c r="C99" s="12">
        <v>6</v>
      </c>
      <c r="D99" s="20">
        <v>10</v>
      </c>
      <c r="E99" s="20">
        <v>11</v>
      </c>
      <c r="F99" s="25">
        <f>E99-D99</f>
        <v>1</v>
      </c>
      <c r="G99" s="26">
        <f>D99/C99-1</f>
        <v>0.66666666666666674</v>
      </c>
      <c r="H99" s="16"/>
    </row>
    <row r="100" spans="1:8" x14ac:dyDescent="0.35">
      <c r="A100" s="8" t="s">
        <v>121</v>
      </c>
      <c r="B100" s="8" t="s">
        <v>296</v>
      </c>
      <c r="C100" s="13">
        <v>6</v>
      </c>
      <c r="D100" s="21">
        <v>11</v>
      </c>
      <c r="E100" s="21">
        <v>11</v>
      </c>
      <c r="F100" s="27">
        <f>E100-D100</f>
        <v>0</v>
      </c>
      <c r="G100" s="28">
        <f>D100/C100-1</f>
        <v>0.83333333333333326</v>
      </c>
      <c r="H100" s="16"/>
    </row>
    <row r="101" spans="1:8" x14ac:dyDescent="0.35">
      <c r="A101" s="2" t="s">
        <v>25</v>
      </c>
      <c r="B101" s="2" t="s">
        <v>250</v>
      </c>
      <c r="C101" s="12">
        <v>4</v>
      </c>
      <c r="D101" s="20">
        <v>10</v>
      </c>
      <c r="E101" s="20">
        <v>10</v>
      </c>
      <c r="F101" s="25">
        <f>E101-D101</f>
        <v>0</v>
      </c>
      <c r="G101" s="26">
        <f>D101/C101-1</f>
        <v>1.5</v>
      </c>
      <c r="H101" s="16"/>
    </row>
    <row r="102" spans="1:8" x14ac:dyDescent="0.35">
      <c r="A102" s="8" t="s">
        <v>99</v>
      </c>
      <c r="B102" s="8" t="s">
        <v>286</v>
      </c>
      <c r="C102" s="13">
        <v>11</v>
      </c>
      <c r="D102" s="21">
        <v>10</v>
      </c>
      <c r="E102" s="21">
        <v>10</v>
      </c>
      <c r="F102" s="27">
        <f>E102-D102</f>
        <v>0</v>
      </c>
      <c r="G102" s="28">
        <f>D102/C102-1</f>
        <v>-9.0909090909090939E-2</v>
      </c>
      <c r="H102" s="16"/>
    </row>
    <row r="103" spans="1:8" x14ac:dyDescent="0.35">
      <c r="A103" s="2" t="s">
        <v>32</v>
      </c>
      <c r="B103" s="2" t="s">
        <v>255</v>
      </c>
      <c r="C103" s="12">
        <v>7</v>
      </c>
      <c r="D103" s="20">
        <v>6</v>
      </c>
      <c r="E103" s="20">
        <v>10</v>
      </c>
      <c r="F103" s="25">
        <f>E103-D103</f>
        <v>4</v>
      </c>
      <c r="G103" s="26">
        <f>D103/C103-1</f>
        <v>-0.1428571428571429</v>
      </c>
      <c r="H103" s="16"/>
    </row>
    <row r="104" spans="1:8" x14ac:dyDescent="0.35">
      <c r="A104" s="8" t="s">
        <v>77</v>
      </c>
      <c r="B104" s="8" t="s">
        <v>237</v>
      </c>
      <c r="C104" s="13">
        <v>7</v>
      </c>
      <c r="D104" s="21">
        <v>7</v>
      </c>
      <c r="E104" s="21">
        <v>9</v>
      </c>
      <c r="F104" s="27">
        <f>E104-D104</f>
        <v>2</v>
      </c>
      <c r="G104" s="28">
        <f>D104/C104-1</f>
        <v>0</v>
      </c>
      <c r="H104" s="16"/>
    </row>
    <row r="105" spans="1:8" x14ac:dyDescent="0.35">
      <c r="A105" s="2" t="s">
        <v>76</v>
      </c>
      <c r="B105" s="2" t="s">
        <v>275</v>
      </c>
      <c r="C105" s="12">
        <v>8</v>
      </c>
      <c r="D105" s="20">
        <v>10</v>
      </c>
      <c r="E105" s="20">
        <v>9</v>
      </c>
      <c r="F105" s="25">
        <f>E105-D105</f>
        <v>-1</v>
      </c>
      <c r="G105" s="26">
        <f>D105/C105-1</f>
        <v>0.25</v>
      </c>
      <c r="H105" s="16"/>
    </row>
    <row r="106" spans="1:8" x14ac:dyDescent="0.35">
      <c r="A106" s="8" t="s">
        <v>149</v>
      </c>
      <c r="B106" s="8" t="s">
        <v>228</v>
      </c>
      <c r="C106" s="13">
        <v>9</v>
      </c>
      <c r="D106" s="21">
        <v>8</v>
      </c>
      <c r="E106" s="21">
        <v>8</v>
      </c>
      <c r="F106" s="27">
        <f>E106-D106</f>
        <v>0</v>
      </c>
      <c r="G106" s="28">
        <f>D106/C106-1</f>
        <v>-0.11111111111111116</v>
      </c>
      <c r="H106" s="16"/>
    </row>
    <row r="107" spans="1:8" x14ac:dyDescent="0.35">
      <c r="A107" s="2" t="s">
        <v>148</v>
      </c>
      <c r="B107" s="2" t="s">
        <v>332</v>
      </c>
      <c r="C107" s="12">
        <v>2</v>
      </c>
      <c r="D107" s="20">
        <v>7</v>
      </c>
      <c r="E107" s="20">
        <v>8</v>
      </c>
      <c r="F107" s="25">
        <f>E107-D107</f>
        <v>1</v>
      </c>
      <c r="G107" s="26">
        <f>D107/C107-1</f>
        <v>2.5</v>
      </c>
      <c r="H107" s="16"/>
    </row>
    <row r="108" spans="1:8" x14ac:dyDescent="0.35">
      <c r="A108" s="8" t="s">
        <v>138</v>
      </c>
      <c r="B108" s="8" t="s">
        <v>224</v>
      </c>
      <c r="C108" s="13">
        <v>8</v>
      </c>
      <c r="D108" s="21">
        <v>11</v>
      </c>
      <c r="E108" s="21">
        <v>8</v>
      </c>
      <c r="F108" s="27">
        <f>E108-D108</f>
        <v>-3</v>
      </c>
      <c r="G108" s="28">
        <f>D108/C108-1</f>
        <v>0.375</v>
      </c>
      <c r="H108" s="16"/>
    </row>
    <row r="109" spans="1:8" x14ac:dyDescent="0.35">
      <c r="A109" s="2" t="s">
        <v>65</v>
      </c>
      <c r="B109" s="2" t="s">
        <v>211</v>
      </c>
      <c r="C109" s="12">
        <v>8</v>
      </c>
      <c r="D109" s="20">
        <v>8</v>
      </c>
      <c r="E109" s="20">
        <v>7</v>
      </c>
      <c r="F109" s="25">
        <f>E109-D109</f>
        <v>-1</v>
      </c>
      <c r="G109" s="26">
        <f>D109/C109-1</f>
        <v>0</v>
      </c>
      <c r="H109" s="16"/>
    </row>
    <row r="110" spans="1:8" x14ac:dyDescent="0.35">
      <c r="A110" s="8" t="s">
        <v>98</v>
      </c>
      <c r="B110" s="8" t="s">
        <v>285</v>
      </c>
      <c r="C110" s="13">
        <v>5</v>
      </c>
      <c r="D110" s="21">
        <v>3</v>
      </c>
      <c r="E110" s="21">
        <v>7</v>
      </c>
      <c r="F110" s="27">
        <f>E110-D110</f>
        <v>4</v>
      </c>
      <c r="G110" s="28">
        <f>D110/C110-1</f>
        <v>-0.4</v>
      </c>
      <c r="H110" s="16"/>
    </row>
    <row r="111" spans="1:8" x14ac:dyDescent="0.35">
      <c r="A111" s="2" t="s">
        <v>106</v>
      </c>
      <c r="B111" s="2" t="s">
        <v>290</v>
      </c>
      <c r="C111" s="12">
        <v>3</v>
      </c>
      <c r="D111" s="20">
        <v>3</v>
      </c>
      <c r="E111" s="20">
        <v>7</v>
      </c>
      <c r="F111" s="25">
        <f>E111-D111</f>
        <v>4</v>
      </c>
      <c r="G111" s="26">
        <f>D111/C111-1</f>
        <v>0</v>
      </c>
      <c r="H111" s="16"/>
    </row>
    <row r="112" spans="1:8" x14ac:dyDescent="0.35">
      <c r="A112" s="8" t="s">
        <v>124</v>
      </c>
      <c r="B112" s="8" t="s">
        <v>297</v>
      </c>
      <c r="C112" s="13">
        <v>8</v>
      </c>
      <c r="D112" s="21">
        <v>10</v>
      </c>
      <c r="E112" s="21">
        <v>6</v>
      </c>
      <c r="F112" s="27">
        <f>E112-D112</f>
        <v>-4</v>
      </c>
      <c r="G112" s="28">
        <f>D112/C112-1</f>
        <v>0.25</v>
      </c>
      <c r="H112" s="16"/>
    </row>
    <row r="113" spans="1:8" x14ac:dyDescent="0.35">
      <c r="A113" s="2" t="s">
        <v>85</v>
      </c>
      <c r="B113" s="2" t="s">
        <v>213</v>
      </c>
      <c r="C113" s="12">
        <v>2</v>
      </c>
      <c r="D113" s="20">
        <v>2</v>
      </c>
      <c r="E113" s="20">
        <v>6</v>
      </c>
      <c r="F113" s="25">
        <f>E113-D113</f>
        <v>4</v>
      </c>
      <c r="G113" s="26">
        <f>D113/C113-1</f>
        <v>0</v>
      </c>
      <c r="H113" s="16"/>
    </row>
    <row r="114" spans="1:8" x14ac:dyDescent="0.35">
      <c r="A114" s="8" t="s">
        <v>44</v>
      </c>
      <c r="B114" s="8" t="s">
        <v>262</v>
      </c>
      <c r="C114" s="13">
        <v>9</v>
      </c>
      <c r="D114" s="21">
        <v>5</v>
      </c>
      <c r="E114" s="21">
        <v>6</v>
      </c>
      <c r="F114" s="27">
        <f>E114-D114</f>
        <v>1</v>
      </c>
      <c r="G114" s="28">
        <f>D114/C114-1</f>
        <v>-0.44444444444444442</v>
      </c>
      <c r="H114" s="16"/>
    </row>
    <row r="115" spans="1:8" x14ac:dyDescent="0.35">
      <c r="A115" s="2" t="s">
        <v>158</v>
      </c>
      <c r="B115" s="2" t="s">
        <v>284</v>
      </c>
      <c r="C115" s="12">
        <v>3</v>
      </c>
      <c r="D115" s="20">
        <v>6</v>
      </c>
      <c r="E115" s="20">
        <v>5</v>
      </c>
      <c r="F115" s="25">
        <f>E115-D115</f>
        <v>-1</v>
      </c>
      <c r="G115" s="26">
        <f>D115/C115-1</f>
        <v>1</v>
      </c>
      <c r="H115" s="16"/>
    </row>
    <row r="116" spans="1:8" x14ac:dyDescent="0.35">
      <c r="A116" s="8" t="s">
        <v>57</v>
      </c>
      <c r="B116" s="8" t="s">
        <v>324</v>
      </c>
      <c r="C116" s="13">
        <v>3</v>
      </c>
      <c r="D116" s="21">
        <v>5</v>
      </c>
      <c r="E116" s="21">
        <v>5</v>
      </c>
      <c r="F116" s="27">
        <f>E116-D116</f>
        <v>0</v>
      </c>
      <c r="G116" s="28">
        <f>D116/C116-1</f>
        <v>0.66666666666666674</v>
      </c>
      <c r="H116" s="16"/>
    </row>
    <row r="117" spans="1:8" x14ac:dyDescent="0.35">
      <c r="A117" s="2" t="s">
        <v>152</v>
      </c>
      <c r="B117" s="2" t="s">
        <v>231</v>
      </c>
      <c r="C117" s="12">
        <v>2</v>
      </c>
      <c r="D117" s="20">
        <v>5</v>
      </c>
      <c r="E117" s="20">
        <v>5</v>
      </c>
      <c r="F117" s="25">
        <f>E117-D117</f>
        <v>0</v>
      </c>
      <c r="G117" s="26">
        <f>D117/C117-1</f>
        <v>1.5</v>
      </c>
      <c r="H117" s="16"/>
    </row>
    <row r="118" spans="1:8" x14ac:dyDescent="0.35">
      <c r="A118" s="8" t="s">
        <v>16</v>
      </c>
      <c r="B118" s="8" t="s">
        <v>245</v>
      </c>
      <c r="C118" s="13">
        <v>5</v>
      </c>
      <c r="D118" s="21">
        <v>5</v>
      </c>
      <c r="E118" s="21">
        <v>5</v>
      </c>
      <c r="F118" s="27">
        <f>E118-D118</f>
        <v>0</v>
      </c>
      <c r="G118" s="28">
        <f>D118/C118-1</f>
        <v>0</v>
      </c>
      <c r="H118" s="16"/>
    </row>
    <row r="119" spans="1:8" x14ac:dyDescent="0.35">
      <c r="A119" s="2" t="s">
        <v>4</v>
      </c>
      <c r="B119" s="2" t="s">
        <v>238</v>
      </c>
      <c r="C119" s="12">
        <v>4</v>
      </c>
      <c r="D119" s="20">
        <v>3</v>
      </c>
      <c r="E119" s="20">
        <v>5</v>
      </c>
      <c r="F119" s="25">
        <f>E119-D119</f>
        <v>2</v>
      </c>
      <c r="G119" s="26">
        <f>D119/C119-1</f>
        <v>-0.25</v>
      </c>
      <c r="H119" s="16"/>
    </row>
    <row r="120" spans="1:8" x14ac:dyDescent="0.35">
      <c r="A120" s="8" t="s">
        <v>137</v>
      </c>
      <c r="B120" s="8" t="s">
        <v>223</v>
      </c>
      <c r="C120" s="13">
        <v>4</v>
      </c>
      <c r="D120" s="21">
        <v>4</v>
      </c>
      <c r="E120" s="21">
        <v>5</v>
      </c>
      <c r="F120" s="27">
        <f>E120-D120</f>
        <v>1</v>
      </c>
      <c r="G120" s="28">
        <f>D120/C120-1</f>
        <v>0</v>
      </c>
      <c r="H120" s="16"/>
    </row>
    <row r="121" spans="1:8" x14ac:dyDescent="0.35">
      <c r="A121" s="2" t="s">
        <v>159</v>
      </c>
      <c r="B121" s="2" t="s">
        <v>330</v>
      </c>
      <c r="C121" s="12">
        <v>1</v>
      </c>
      <c r="D121" s="20">
        <v>1</v>
      </c>
      <c r="E121" s="20">
        <v>5</v>
      </c>
      <c r="F121" s="25">
        <f>E121-D121</f>
        <v>4</v>
      </c>
      <c r="G121" s="26">
        <f>D121/C121-1</f>
        <v>0</v>
      </c>
      <c r="H121" s="16"/>
    </row>
    <row r="122" spans="1:8" x14ac:dyDescent="0.35">
      <c r="A122" s="8" t="s">
        <v>71</v>
      </c>
      <c r="B122" s="8" t="s">
        <v>329</v>
      </c>
      <c r="C122" s="13">
        <v>2</v>
      </c>
      <c r="D122" s="21">
        <v>3</v>
      </c>
      <c r="E122" s="21">
        <v>5</v>
      </c>
      <c r="F122" s="27">
        <f>E122-D122</f>
        <v>2</v>
      </c>
      <c r="G122" s="28">
        <f>D122/C122-1</f>
        <v>0.5</v>
      </c>
      <c r="H122" s="16"/>
    </row>
    <row r="123" spans="1:8" x14ac:dyDescent="0.35">
      <c r="A123" s="2" t="s">
        <v>72</v>
      </c>
      <c r="B123" s="2" t="s">
        <v>201</v>
      </c>
      <c r="C123" s="12">
        <v>3</v>
      </c>
      <c r="D123" s="20">
        <v>6</v>
      </c>
      <c r="E123" s="20">
        <v>4</v>
      </c>
      <c r="F123" s="25">
        <f>E123-D123</f>
        <v>-2</v>
      </c>
      <c r="G123" s="26">
        <f>D123/C123-1</f>
        <v>1</v>
      </c>
      <c r="H123" s="16"/>
    </row>
    <row r="124" spans="1:8" x14ac:dyDescent="0.35">
      <c r="A124" s="8" t="s">
        <v>151</v>
      </c>
      <c r="B124" s="8" t="s">
        <v>232</v>
      </c>
      <c r="C124" s="13">
        <v>4</v>
      </c>
      <c r="D124" s="21">
        <v>4</v>
      </c>
      <c r="E124" s="21">
        <v>4</v>
      </c>
      <c r="F124" s="27">
        <f>E124-D124</f>
        <v>0</v>
      </c>
      <c r="G124" s="28">
        <f>D124/C124-1</f>
        <v>0</v>
      </c>
      <c r="H124" s="16"/>
    </row>
    <row r="125" spans="1:8" x14ac:dyDescent="0.35">
      <c r="A125" s="2" t="s">
        <v>153</v>
      </c>
      <c r="B125" s="2" t="s">
        <v>220</v>
      </c>
      <c r="C125" s="12">
        <v>4</v>
      </c>
      <c r="D125" s="20">
        <v>4</v>
      </c>
      <c r="E125" s="20">
        <v>4</v>
      </c>
      <c r="F125" s="25">
        <f>E125-D125</f>
        <v>0</v>
      </c>
      <c r="G125" s="26">
        <f>D125/C125-1</f>
        <v>0</v>
      </c>
      <c r="H125" s="16"/>
    </row>
    <row r="126" spans="1:8" x14ac:dyDescent="0.35">
      <c r="A126" s="8" t="s">
        <v>58</v>
      </c>
      <c r="B126" s="8" t="s">
        <v>328</v>
      </c>
      <c r="C126" s="13">
        <v>3</v>
      </c>
      <c r="D126" s="21">
        <v>4</v>
      </c>
      <c r="E126" s="21">
        <v>4</v>
      </c>
      <c r="F126" s="27">
        <f>E126-D126</f>
        <v>0</v>
      </c>
      <c r="G126" s="28">
        <f>D126/C126-1</f>
        <v>0.33333333333333326</v>
      </c>
      <c r="H126" s="16"/>
    </row>
    <row r="127" spans="1:8" x14ac:dyDescent="0.35">
      <c r="A127" s="2" t="s">
        <v>157</v>
      </c>
      <c r="B127" s="2" t="s">
        <v>243</v>
      </c>
      <c r="C127" s="12">
        <v>1</v>
      </c>
      <c r="D127" s="20">
        <v>4</v>
      </c>
      <c r="E127" s="20">
        <v>4</v>
      </c>
      <c r="F127" s="25">
        <f>E127-D127</f>
        <v>0</v>
      </c>
      <c r="G127" s="26">
        <f>D127/C127-1</f>
        <v>3</v>
      </c>
      <c r="H127" s="16"/>
    </row>
    <row r="128" spans="1:8" x14ac:dyDescent="0.35">
      <c r="A128" s="8" t="s">
        <v>335</v>
      </c>
      <c r="B128" s="8" t="s">
        <v>336</v>
      </c>
      <c r="C128" s="13">
        <v>0</v>
      </c>
      <c r="D128" s="21">
        <v>4</v>
      </c>
      <c r="E128" s="21">
        <v>4</v>
      </c>
      <c r="F128" s="27">
        <f>E128-D128</f>
        <v>0</v>
      </c>
      <c r="G128" s="28"/>
      <c r="H128" s="16"/>
    </row>
    <row r="129" spans="1:8" x14ac:dyDescent="0.35">
      <c r="A129" s="2" t="s">
        <v>101</v>
      </c>
      <c r="B129" s="2" t="s">
        <v>287</v>
      </c>
      <c r="C129" s="12">
        <v>0</v>
      </c>
      <c r="D129" s="20">
        <v>2</v>
      </c>
      <c r="E129" s="20">
        <v>4</v>
      </c>
      <c r="F129" s="25">
        <f>E129-D129</f>
        <v>2</v>
      </c>
      <c r="G129" s="26"/>
      <c r="H129" s="16"/>
    </row>
    <row r="130" spans="1:8" x14ac:dyDescent="0.35">
      <c r="A130" s="8" t="s">
        <v>134</v>
      </c>
      <c r="B130" s="8" t="s">
        <v>303</v>
      </c>
      <c r="C130" s="13">
        <v>1</v>
      </c>
      <c r="D130" s="21">
        <v>2</v>
      </c>
      <c r="E130" s="21">
        <v>4</v>
      </c>
      <c r="F130" s="27">
        <f>E130-D130</f>
        <v>2</v>
      </c>
      <c r="G130" s="28">
        <f>D130/C130-1</f>
        <v>1</v>
      </c>
      <c r="H130" s="16"/>
    </row>
    <row r="131" spans="1:8" x14ac:dyDescent="0.35">
      <c r="A131" s="2" t="s">
        <v>155</v>
      </c>
      <c r="B131" s="2" t="s">
        <v>307</v>
      </c>
      <c r="C131" s="12">
        <v>1</v>
      </c>
      <c r="D131" s="20">
        <v>1</v>
      </c>
      <c r="E131" s="20">
        <v>4</v>
      </c>
      <c r="F131" s="25">
        <f>E131-D131</f>
        <v>3</v>
      </c>
      <c r="G131" s="26">
        <f>D131/C131-1</f>
        <v>0</v>
      </c>
      <c r="H131" s="16"/>
    </row>
    <row r="132" spans="1:8" x14ac:dyDescent="0.35">
      <c r="A132" s="8" t="s">
        <v>23</v>
      </c>
      <c r="B132" s="8" t="s">
        <v>249</v>
      </c>
      <c r="C132" s="13">
        <v>4</v>
      </c>
      <c r="D132" s="21">
        <v>5</v>
      </c>
      <c r="E132" s="21">
        <v>3</v>
      </c>
      <c r="F132" s="27">
        <f>E132-D132</f>
        <v>-2</v>
      </c>
      <c r="G132" s="28">
        <f>D132/C132-1</f>
        <v>0.25</v>
      </c>
      <c r="H132" s="16"/>
    </row>
    <row r="133" spans="1:8" x14ac:dyDescent="0.35">
      <c r="A133" s="2" t="s">
        <v>95</v>
      </c>
      <c r="B133" s="2" t="s">
        <v>283</v>
      </c>
      <c r="C133" s="12">
        <v>3</v>
      </c>
      <c r="D133" s="20">
        <v>3</v>
      </c>
      <c r="E133" s="20">
        <v>3</v>
      </c>
      <c r="F133" s="25">
        <f>E133-D133</f>
        <v>0</v>
      </c>
      <c r="G133" s="26">
        <f>D133/C133-1</f>
        <v>0</v>
      </c>
      <c r="H133" s="16"/>
    </row>
    <row r="134" spans="1:8" x14ac:dyDescent="0.35">
      <c r="A134" s="8" t="s">
        <v>55</v>
      </c>
      <c r="B134" s="8" t="s">
        <v>271</v>
      </c>
      <c r="C134" s="13">
        <v>3</v>
      </c>
      <c r="D134" s="21">
        <v>3</v>
      </c>
      <c r="E134" s="21">
        <v>3</v>
      </c>
      <c r="F134" s="27">
        <f>E134-D134</f>
        <v>0</v>
      </c>
      <c r="G134" s="28">
        <f>D134/C134-1</f>
        <v>0</v>
      </c>
      <c r="H134" s="16"/>
    </row>
    <row r="135" spans="1:8" x14ac:dyDescent="0.35">
      <c r="A135" s="2" t="s">
        <v>131</v>
      </c>
      <c r="B135" s="2" t="s">
        <v>326</v>
      </c>
      <c r="C135" s="12">
        <v>0</v>
      </c>
      <c r="D135" s="20">
        <v>3</v>
      </c>
      <c r="E135" s="20">
        <v>3</v>
      </c>
      <c r="F135" s="25">
        <f>E135-D135</f>
        <v>0</v>
      </c>
      <c r="G135" s="26"/>
      <c r="H135" s="16"/>
    </row>
    <row r="136" spans="1:8" x14ac:dyDescent="0.35">
      <c r="A136" s="8" t="s">
        <v>142</v>
      </c>
      <c r="B136" s="8" t="s">
        <v>327</v>
      </c>
      <c r="C136" s="13">
        <v>3</v>
      </c>
      <c r="D136" s="21">
        <v>3</v>
      </c>
      <c r="E136" s="21">
        <v>3</v>
      </c>
      <c r="F136" s="27">
        <f>E136-D136</f>
        <v>0</v>
      </c>
      <c r="G136" s="28">
        <f>D136/C136-1</f>
        <v>0</v>
      </c>
      <c r="H136" s="16"/>
    </row>
    <row r="137" spans="1:8" x14ac:dyDescent="0.35">
      <c r="A137" s="2" t="s">
        <v>61</v>
      </c>
      <c r="B137" s="2" t="s">
        <v>208</v>
      </c>
      <c r="C137" s="12">
        <v>4</v>
      </c>
      <c r="D137" s="20">
        <v>3</v>
      </c>
      <c r="E137" s="20">
        <v>3</v>
      </c>
      <c r="F137" s="25">
        <f>E137-D137</f>
        <v>0</v>
      </c>
      <c r="G137" s="26">
        <f>D137/C137-1</f>
        <v>-0.25</v>
      </c>
      <c r="H137" s="16"/>
    </row>
    <row r="138" spans="1:8" x14ac:dyDescent="0.35">
      <c r="A138" s="8" t="s">
        <v>90</v>
      </c>
      <c r="B138" s="8" t="s">
        <v>281</v>
      </c>
      <c r="C138" s="13">
        <v>4</v>
      </c>
      <c r="D138" s="21">
        <v>2</v>
      </c>
      <c r="E138" s="21">
        <v>3</v>
      </c>
      <c r="F138" s="27">
        <f>E138-D138</f>
        <v>1</v>
      </c>
      <c r="G138" s="28">
        <f>D138/C138-1</f>
        <v>-0.5</v>
      </c>
      <c r="H138" s="16"/>
    </row>
    <row r="139" spans="1:8" x14ac:dyDescent="0.35">
      <c r="A139" s="2" t="s">
        <v>113</v>
      </c>
      <c r="B139" s="2" t="s">
        <v>325</v>
      </c>
      <c r="C139" s="12">
        <v>3</v>
      </c>
      <c r="D139" s="20">
        <v>3</v>
      </c>
      <c r="E139" s="20">
        <v>2</v>
      </c>
      <c r="F139" s="25">
        <f>E139-D139</f>
        <v>-1</v>
      </c>
      <c r="G139" s="26">
        <f>D139/C139-1</f>
        <v>0</v>
      </c>
      <c r="H139" s="16"/>
    </row>
    <row r="140" spans="1:8" x14ac:dyDescent="0.35">
      <c r="A140" s="8" t="s">
        <v>143</v>
      </c>
      <c r="B140" s="8" t="s">
        <v>200</v>
      </c>
      <c r="C140" s="13">
        <v>5</v>
      </c>
      <c r="D140" s="21">
        <v>2</v>
      </c>
      <c r="E140" s="21">
        <v>2</v>
      </c>
      <c r="F140" s="27">
        <f>E140-D140</f>
        <v>0</v>
      </c>
      <c r="G140" s="28">
        <f>D140/C140-1</f>
        <v>-0.6</v>
      </c>
      <c r="H140" s="16"/>
    </row>
    <row r="141" spans="1:8" x14ac:dyDescent="0.35">
      <c r="A141" s="2" t="s">
        <v>21</v>
      </c>
      <c r="B141" s="2" t="s">
        <v>247</v>
      </c>
      <c r="C141" s="12">
        <v>2</v>
      </c>
      <c r="D141" s="20">
        <v>2</v>
      </c>
      <c r="E141" s="20">
        <v>2</v>
      </c>
      <c r="F141" s="25">
        <f>E141-D141</f>
        <v>0</v>
      </c>
      <c r="G141" s="26">
        <f>D141/C141-1</f>
        <v>0</v>
      </c>
      <c r="H141" s="16"/>
    </row>
    <row r="142" spans="1:8" x14ac:dyDescent="0.35">
      <c r="A142" s="8" t="s">
        <v>91</v>
      </c>
      <c r="B142" s="8" t="s">
        <v>331</v>
      </c>
      <c r="C142" s="13">
        <v>4</v>
      </c>
      <c r="D142" s="21">
        <v>2</v>
      </c>
      <c r="E142" s="21">
        <v>2</v>
      </c>
      <c r="F142" s="27">
        <f>E142-D142</f>
        <v>0</v>
      </c>
      <c r="G142" s="28">
        <f>D142/C142-1</f>
        <v>-0.5</v>
      </c>
      <c r="H142" s="16"/>
    </row>
    <row r="143" spans="1:8" x14ac:dyDescent="0.35">
      <c r="A143" s="2" t="s">
        <v>125</v>
      </c>
      <c r="B143" s="2" t="s">
        <v>298</v>
      </c>
      <c r="C143" s="12">
        <v>2</v>
      </c>
      <c r="D143" s="20">
        <v>2</v>
      </c>
      <c r="E143" s="20">
        <v>2</v>
      </c>
      <c r="F143" s="25">
        <f>E143-D143</f>
        <v>0</v>
      </c>
      <c r="G143" s="26">
        <f>D143/C143-1</f>
        <v>0</v>
      </c>
      <c r="H143" s="16"/>
    </row>
    <row r="144" spans="1:8" x14ac:dyDescent="0.35">
      <c r="A144" s="8" t="s">
        <v>132</v>
      </c>
      <c r="B144" s="8" t="s">
        <v>302</v>
      </c>
      <c r="C144" s="13">
        <v>2</v>
      </c>
      <c r="D144" s="21">
        <v>2</v>
      </c>
      <c r="E144" s="21">
        <v>2</v>
      </c>
      <c r="F144" s="27">
        <f>E144-D144</f>
        <v>0</v>
      </c>
      <c r="G144" s="28">
        <f>D144/C144-1</f>
        <v>0</v>
      </c>
      <c r="H144" s="16"/>
    </row>
    <row r="145" spans="1:8" x14ac:dyDescent="0.35">
      <c r="A145" s="2" t="s">
        <v>5</v>
      </c>
      <c r="B145" s="2" t="s">
        <v>239</v>
      </c>
      <c r="C145" s="12">
        <v>1</v>
      </c>
      <c r="D145" s="20">
        <v>2</v>
      </c>
      <c r="E145" s="20">
        <v>2</v>
      </c>
      <c r="F145" s="25">
        <f>E145-D145</f>
        <v>0</v>
      </c>
      <c r="G145" s="26">
        <f>D145/C145-1</f>
        <v>1</v>
      </c>
      <c r="H145" s="16"/>
    </row>
    <row r="146" spans="1:8" x14ac:dyDescent="0.35">
      <c r="A146" s="8" t="s">
        <v>118</v>
      </c>
      <c r="B146" s="8" t="s">
        <v>294</v>
      </c>
      <c r="C146" s="13">
        <v>1</v>
      </c>
      <c r="D146" s="21">
        <v>2</v>
      </c>
      <c r="E146" s="21">
        <v>2</v>
      </c>
      <c r="F146" s="27">
        <f>E146-D146</f>
        <v>0</v>
      </c>
      <c r="G146" s="28">
        <f>D146/C146-1</f>
        <v>1</v>
      </c>
      <c r="H146" s="16"/>
    </row>
    <row r="147" spans="1:8" x14ac:dyDescent="0.35">
      <c r="A147" s="2" t="s">
        <v>48</v>
      </c>
      <c r="B147" s="2" t="s">
        <v>264</v>
      </c>
      <c r="C147" s="12">
        <v>1</v>
      </c>
      <c r="D147" s="20">
        <v>2</v>
      </c>
      <c r="E147" s="20">
        <v>2</v>
      </c>
      <c r="F147" s="25">
        <f>E147-D147</f>
        <v>0</v>
      </c>
      <c r="G147" s="26">
        <f>D147/C147-1</f>
        <v>1</v>
      </c>
      <c r="H147" s="16"/>
    </row>
    <row r="148" spans="1:8" x14ac:dyDescent="0.35">
      <c r="A148" s="8" t="s">
        <v>81</v>
      </c>
      <c r="B148" s="8" t="s">
        <v>278</v>
      </c>
      <c r="C148" s="13">
        <v>6</v>
      </c>
      <c r="D148" s="21">
        <v>4</v>
      </c>
      <c r="E148" s="21">
        <v>1</v>
      </c>
      <c r="F148" s="27">
        <f>E148-D148</f>
        <v>-3</v>
      </c>
      <c r="G148" s="28">
        <f>D148/C148-1</f>
        <v>-0.33333333333333337</v>
      </c>
      <c r="H148" s="16"/>
    </row>
    <row r="149" spans="1:8" x14ac:dyDescent="0.35">
      <c r="A149" s="2" t="s">
        <v>78</v>
      </c>
      <c r="B149" s="2" t="s">
        <v>276</v>
      </c>
      <c r="C149" s="12">
        <v>2</v>
      </c>
      <c r="D149" s="20">
        <v>4</v>
      </c>
      <c r="E149" s="20">
        <v>1</v>
      </c>
      <c r="F149" s="25">
        <f>E149-D149</f>
        <v>-3</v>
      </c>
      <c r="G149" s="26">
        <f>D149/C149-1</f>
        <v>1</v>
      </c>
      <c r="H149" s="16"/>
    </row>
    <row r="150" spans="1:8" x14ac:dyDescent="0.35">
      <c r="A150" s="8" t="s">
        <v>35</v>
      </c>
      <c r="B150" s="8" t="s">
        <v>256</v>
      </c>
      <c r="C150" s="13">
        <v>1</v>
      </c>
      <c r="D150" s="21">
        <v>2</v>
      </c>
      <c r="E150" s="21">
        <v>1</v>
      </c>
      <c r="F150" s="27">
        <f>E150-D150</f>
        <v>-1</v>
      </c>
      <c r="G150" s="28"/>
      <c r="H150" s="16"/>
    </row>
    <row r="151" spans="1:8" x14ac:dyDescent="0.35">
      <c r="A151" s="2" t="s">
        <v>11</v>
      </c>
      <c r="B151" s="2" t="s">
        <v>241</v>
      </c>
      <c r="C151" s="12">
        <v>1</v>
      </c>
      <c r="D151" s="20">
        <v>1</v>
      </c>
      <c r="E151" s="20">
        <v>1</v>
      </c>
      <c r="F151" s="25">
        <f>E151-D151</f>
        <v>0</v>
      </c>
      <c r="G151" s="26">
        <f>D151/C151-1</f>
        <v>0</v>
      </c>
      <c r="H151" s="16"/>
    </row>
    <row r="152" spans="1:8" x14ac:dyDescent="0.35">
      <c r="A152" s="8" t="s">
        <v>320</v>
      </c>
      <c r="B152" s="8" t="s">
        <v>321</v>
      </c>
      <c r="C152" s="13">
        <v>0</v>
      </c>
      <c r="D152" s="21">
        <v>1</v>
      </c>
      <c r="E152" s="21">
        <v>1</v>
      </c>
      <c r="F152" s="27">
        <f>E152-D152</f>
        <v>0</v>
      </c>
      <c r="G152" s="28"/>
      <c r="H152" s="16"/>
    </row>
    <row r="153" spans="1:8" x14ac:dyDescent="0.35">
      <c r="A153" s="2" t="s">
        <v>15</v>
      </c>
      <c r="B153" s="2" t="s">
        <v>244</v>
      </c>
      <c r="C153" s="12">
        <v>1</v>
      </c>
      <c r="D153" s="20">
        <v>1</v>
      </c>
      <c r="E153" s="20">
        <v>1</v>
      </c>
      <c r="F153" s="25">
        <f>E153-D153</f>
        <v>0</v>
      </c>
      <c r="G153" s="26">
        <f>D153/C153-1</f>
        <v>0</v>
      </c>
      <c r="H153" s="16"/>
    </row>
    <row r="154" spans="1:8" x14ac:dyDescent="0.35">
      <c r="A154" s="8" t="s">
        <v>154</v>
      </c>
      <c r="B154" s="8" t="s">
        <v>265</v>
      </c>
      <c r="C154" s="13">
        <v>1</v>
      </c>
      <c r="D154" s="21">
        <v>1</v>
      </c>
      <c r="E154" s="21">
        <v>1</v>
      </c>
      <c r="F154" s="27">
        <f>E154-D154</f>
        <v>0</v>
      </c>
      <c r="G154" s="28">
        <f>D154/C154-1</f>
        <v>0</v>
      </c>
      <c r="H154" s="16"/>
    </row>
    <row r="155" spans="1:8" x14ac:dyDescent="0.35">
      <c r="A155" s="2" t="s">
        <v>79</v>
      </c>
      <c r="B155" s="2" t="s">
        <v>277</v>
      </c>
      <c r="C155" s="12">
        <v>1</v>
      </c>
      <c r="D155" s="20">
        <v>1</v>
      </c>
      <c r="E155" s="20">
        <v>1</v>
      </c>
      <c r="F155" s="25">
        <f>E155-D155</f>
        <v>0</v>
      </c>
      <c r="G155" s="26">
        <f>D155/C155-1</f>
        <v>0</v>
      </c>
      <c r="H155" s="16"/>
    </row>
    <row r="156" spans="1:8" x14ac:dyDescent="0.35">
      <c r="A156" s="8" t="s">
        <v>319</v>
      </c>
      <c r="B156" s="8" t="s">
        <v>322</v>
      </c>
      <c r="C156" s="13">
        <v>0</v>
      </c>
      <c r="D156" s="21">
        <v>1</v>
      </c>
      <c r="E156" s="21">
        <v>1</v>
      </c>
      <c r="F156" s="27">
        <f>E156-D156</f>
        <v>0</v>
      </c>
      <c r="G156" s="28"/>
      <c r="H156" s="16"/>
    </row>
    <row r="157" spans="1:8" x14ac:dyDescent="0.35">
      <c r="A157" s="2" t="s">
        <v>93</v>
      </c>
      <c r="B157" s="2" t="s">
        <v>282</v>
      </c>
      <c r="C157" s="12">
        <v>1</v>
      </c>
      <c r="D157" s="20">
        <v>1</v>
      </c>
      <c r="E157" s="20">
        <v>1</v>
      </c>
      <c r="F157" s="25">
        <f>E157-D157</f>
        <v>0</v>
      </c>
      <c r="G157" s="26">
        <f>D157/C157-1</f>
        <v>0</v>
      </c>
      <c r="H157" s="16"/>
    </row>
    <row r="158" spans="1:8" x14ac:dyDescent="0.35">
      <c r="A158" s="8" t="s">
        <v>29</v>
      </c>
      <c r="B158" s="8" t="s">
        <v>229</v>
      </c>
      <c r="C158" s="13">
        <v>1</v>
      </c>
      <c r="D158" s="21">
        <v>1</v>
      </c>
      <c r="E158" s="21">
        <v>1</v>
      </c>
      <c r="F158" s="27">
        <f>E158-D158</f>
        <v>0</v>
      </c>
      <c r="G158" s="28">
        <f>D158/C158-1</f>
        <v>0</v>
      </c>
      <c r="H158" s="16"/>
    </row>
    <row r="159" spans="1:8" x14ac:dyDescent="0.35">
      <c r="A159" s="2" t="s">
        <v>43</v>
      </c>
      <c r="B159" s="2" t="s">
        <v>323</v>
      </c>
      <c r="C159" s="12">
        <v>1</v>
      </c>
      <c r="D159" s="20">
        <v>1</v>
      </c>
      <c r="E159" s="20">
        <v>1</v>
      </c>
      <c r="F159" s="25">
        <f>E159-D159</f>
        <v>0</v>
      </c>
      <c r="G159" s="26">
        <f>D159/C159-1</f>
        <v>0</v>
      </c>
      <c r="H159" s="16"/>
    </row>
    <row r="160" spans="1:8" x14ac:dyDescent="0.35">
      <c r="A160" s="8" t="s">
        <v>1</v>
      </c>
      <c r="B160" s="8" t="s">
        <v>308</v>
      </c>
      <c r="C160" s="13">
        <v>0</v>
      </c>
      <c r="D160" s="21">
        <v>1</v>
      </c>
      <c r="E160" s="21">
        <v>1</v>
      </c>
      <c r="F160" s="27">
        <f>E160-D160</f>
        <v>0</v>
      </c>
      <c r="G160" s="28"/>
      <c r="H160" s="16"/>
    </row>
    <row r="161" spans="1:8" x14ac:dyDescent="0.35">
      <c r="A161" s="2" t="s">
        <v>333</v>
      </c>
      <c r="B161" s="2" t="s">
        <v>334</v>
      </c>
      <c r="C161" s="12">
        <v>0</v>
      </c>
      <c r="D161" s="20">
        <v>1</v>
      </c>
      <c r="E161" s="20">
        <v>1</v>
      </c>
      <c r="F161" s="25">
        <f>E161-D161</f>
        <v>0</v>
      </c>
      <c r="G161" s="26"/>
      <c r="H161" s="16"/>
    </row>
    <row r="162" spans="1:8" x14ac:dyDescent="0.35">
      <c r="A162" s="8" t="s">
        <v>337</v>
      </c>
      <c r="B162" s="8" t="s">
        <v>339</v>
      </c>
      <c r="C162" s="13">
        <v>0</v>
      </c>
      <c r="D162" s="21">
        <v>0</v>
      </c>
      <c r="E162" s="21">
        <v>1</v>
      </c>
      <c r="F162" s="27">
        <f>E162-D162</f>
        <v>1</v>
      </c>
      <c r="G162" s="28"/>
      <c r="H162" s="16"/>
    </row>
    <row r="163" spans="1:8" x14ac:dyDescent="0.35">
      <c r="A163" s="2" t="s">
        <v>18</v>
      </c>
      <c r="B163" s="2" t="s">
        <v>246</v>
      </c>
      <c r="C163" s="12">
        <v>1</v>
      </c>
      <c r="D163" s="20">
        <v>0</v>
      </c>
      <c r="E163" s="20">
        <v>1</v>
      </c>
      <c r="F163" s="25">
        <f>E163-D163</f>
        <v>1</v>
      </c>
      <c r="G163" s="26"/>
      <c r="H163" s="16"/>
    </row>
    <row r="164" spans="1:8" x14ac:dyDescent="0.35">
      <c r="A164" s="8" t="s">
        <v>340</v>
      </c>
      <c r="B164" s="8" t="s">
        <v>341</v>
      </c>
      <c r="C164" s="13">
        <v>0</v>
      </c>
      <c r="D164" s="21">
        <v>0</v>
      </c>
      <c r="E164" s="21">
        <v>1</v>
      </c>
      <c r="F164" s="27">
        <f>E164-D164</f>
        <v>1</v>
      </c>
      <c r="G164" s="28"/>
      <c r="H164" s="16"/>
    </row>
    <row r="165" spans="1:8" x14ac:dyDescent="0.35">
      <c r="A165" s="2" t="s">
        <v>144</v>
      </c>
      <c r="B165" s="2" t="s">
        <v>304</v>
      </c>
      <c r="C165" s="12">
        <v>1</v>
      </c>
      <c r="D165" s="20">
        <v>1</v>
      </c>
      <c r="E165" s="20">
        <v>0</v>
      </c>
      <c r="F165" s="25">
        <f>E165-D165</f>
        <v>-1</v>
      </c>
      <c r="G165" s="26"/>
      <c r="H165" s="16"/>
    </row>
    <row r="166" spans="1:8" x14ac:dyDescent="0.35">
      <c r="A166" s="8" t="s">
        <v>37</v>
      </c>
      <c r="B166" s="8" t="s">
        <v>257</v>
      </c>
      <c r="C166" s="13">
        <v>1</v>
      </c>
      <c r="D166" s="21">
        <v>0</v>
      </c>
      <c r="E166" s="21">
        <v>0</v>
      </c>
      <c r="F166" s="27">
        <f>E166-D166</f>
        <v>0</v>
      </c>
      <c r="G166" s="28"/>
      <c r="H166" s="16"/>
    </row>
    <row r="167" spans="1:8" x14ac:dyDescent="0.35">
      <c r="A167" s="2" t="s">
        <v>156</v>
      </c>
      <c r="B167" s="2" t="s">
        <v>266</v>
      </c>
      <c r="C167" s="12">
        <v>1</v>
      </c>
      <c r="D167" s="20">
        <v>0</v>
      </c>
      <c r="E167" s="20">
        <v>0</v>
      </c>
      <c r="F167" s="25">
        <f>E167-D167</f>
        <v>0</v>
      </c>
      <c r="G167" s="26"/>
      <c r="H167" s="16"/>
    </row>
    <row r="168" spans="1:8" x14ac:dyDescent="0.35">
      <c r="A168" s="8" t="s">
        <v>313</v>
      </c>
      <c r="B168" s="8" t="s">
        <v>315</v>
      </c>
      <c r="C168" s="13">
        <v>1</v>
      </c>
      <c r="D168" s="21">
        <v>0</v>
      </c>
      <c r="E168" s="21">
        <v>0</v>
      </c>
      <c r="F168" s="27">
        <f>E168-D168</f>
        <v>0</v>
      </c>
      <c r="G168" s="28"/>
      <c r="H168" s="16"/>
    </row>
    <row r="169" spans="1:8" x14ac:dyDescent="0.35">
      <c r="A169" s="2" t="s">
        <v>161</v>
      </c>
      <c r="B169" s="2" t="s">
        <v>292</v>
      </c>
      <c r="C169" s="12">
        <v>1</v>
      </c>
      <c r="D169" s="20">
        <v>0</v>
      </c>
      <c r="E169" s="20">
        <v>0</v>
      </c>
      <c r="F169" s="25">
        <f>E169-D169</f>
        <v>0</v>
      </c>
      <c r="G169" s="26"/>
      <c r="H169" s="16"/>
    </row>
    <row r="170" spans="1:8" x14ac:dyDescent="0.35">
      <c r="A170" s="8" t="s">
        <v>160</v>
      </c>
      <c r="B170" s="8" t="s">
        <v>274</v>
      </c>
      <c r="C170" s="13">
        <v>1</v>
      </c>
      <c r="D170" s="21">
        <v>0</v>
      </c>
      <c r="E170" s="21">
        <v>0</v>
      </c>
      <c r="F170" s="27">
        <f>E170-D170</f>
        <v>0</v>
      </c>
      <c r="G170" s="28"/>
      <c r="H170" s="16"/>
    </row>
    <row r="171" spans="1:8" x14ac:dyDescent="0.35">
      <c r="A171" s="2" t="s">
        <v>128</v>
      </c>
      <c r="B171" s="3" t="s">
        <v>300</v>
      </c>
      <c r="C171" s="12">
        <v>1</v>
      </c>
      <c r="D171" s="11">
        <v>0</v>
      </c>
      <c r="E171" s="20">
        <v>0</v>
      </c>
      <c r="F171" s="23">
        <f>E171-D171</f>
        <v>0</v>
      </c>
      <c r="G171" s="24"/>
      <c r="H171" s="16"/>
    </row>
    <row r="172" spans="1:8" x14ac:dyDescent="0.35">
      <c r="A172" s="37"/>
      <c r="B172" s="37" t="s">
        <v>314</v>
      </c>
      <c r="C172" s="22">
        <f>SUM(C5:C171)</f>
        <v>44156</v>
      </c>
      <c r="D172" s="22">
        <f>SUM(D5:D171)</f>
        <v>49347</v>
      </c>
      <c r="E172" s="22">
        <f>SUM(E5:E171)</f>
        <v>50880</v>
      </c>
      <c r="F172" s="31">
        <f>E172-D172</f>
        <v>1533</v>
      </c>
      <c r="G172" s="32">
        <f>D172/C172-1</f>
        <v>0.11756046743364434</v>
      </c>
    </row>
    <row r="173" spans="1:8" x14ac:dyDescent="0.35">
      <c r="A173" s="38" t="s">
        <v>69</v>
      </c>
      <c r="B173" s="38" t="s">
        <v>306</v>
      </c>
      <c r="C173" s="14">
        <v>312518</v>
      </c>
      <c r="D173" s="14">
        <v>314535</v>
      </c>
      <c r="E173" s="14">
        <v>316492</v>
      </c>
      <c r="F173" s="29">
        <f t="shared" ref="F173" si="0">E173-D173</f>
        <v>1957</v>
      </c>
      <c r="G173" s="30">
        <f>D173/C173-1</f>
        <v>6.4540282479728095E-3</v>
      </c>
    </row>
    <row r="174" spans="1:8" x14ac:dyDescent="0.35">
      <c r="F174" s="23"/>
      <c r="G174" s="33"/>
    </row>
    <row r="175" spans="1:8" ht="15" thickBot="1" x14ac:dyDescent="0.4">
      <c r="A175" s="15" t="s">
        <v>316</v>
      </c>
      <c r="B175" s="15"/>
      <c r="C175" s="9">
        <f t="shared" ref="C175" si="1">C172+C173</f>
        <v>356674</v>
      </c>
      <c r="D175" s="9">
        <f>D172+D173</f>
        <v>363882</v>
      </c>
      <c r="E175" s="9">
        <f>E172+E173</f>
        <v>367372</v>
      </c>
      <c r="F175" s="34">
        <f>E175-D175</f>
        <v>3490</v>
      </c>
      <c r="G175" s="35">
        <f>D175/C175-1</f>
        <v>2.0208930283676318E-2</v>
      </c>
    </row>
    <row r="176" spans="1:8" ht="15" thickTop="1" x14ac:dyDescent="0.35"/>
    <row r="177" spans="1:8" x14ac:dyDescent="0.35">
      <c r="A177" s="5" t="s">
        <v>318</v>
      </c>
    </row>
    <row r="178" spans="1:8" x14ac:dyDescent="0.35">
      <c r="A178" s="5" t="s">
        <v>342</v>
      </c>
    </row>
    <row r="179" spans="1:8" ht="16.5" customHeight="1" x14ac:dyDescent="0.35">
      <c r="H179" s="16"/>
    </row>
    <row r="180" spans="1:8" ht="18" customHeight="1" x14ac:dyDescent="0.35">
      <c r="H180" s="16" t="s">
        <v>69</v>
      </c>
    </row>
    <row r="181" spans="1:8" ht="6.75" customHeight="1" x14ac:dyDescent="0.35">
      <c r="H181" s="17"/>
    </row>
    <row r="182" spans="1:8" x14ac:dyDescent="0.35">
      <c r="H182" s="17">
        <f>D175-C175</f>
        <v>7208</v>
      </c>
    </row>
    <row r="183" spans="1:8" x14ac:dyDescent="0.35">
      <c r="H183" s="16"/>
    </row>
    <row r="184" spans="1:8" x14ac:dyDescent="0.35">
      <c r="H184" s="16"/>
    </row>
    <row r="185" spans="1:8" x14ac:dyDescent="0.35">
      <c r="H185" s="16"/>
    </row>
    <row r="186" spans="1:8" x14ac:dyDescent="0.35">
      <c r="C186" s="11"/>
      <c r="D186" s="18"/>
      <c r="E186" s="18"/>
      <c r="F186" s="18"/>
      <c r="G186" s="18"/>
      <c r="H186" s="2"/>
    </row>
    <row r="187" spans="1:8" x14ac:dyDescent="0.35">
      <c r="C187" s="11"/>
      <c r="D187" s="11"/>
      <c r="E187" s="11"/>
      <c r="F187" s="11"/>
      <c r="G187" s="11"/>
      <c r="H187" s="2"/>
    </row>
    <row r="188" spans="1:8" x14ac:dyDescent="0.35">
      <c r="C188" s="11"/>
      <c r="D188" s="11"/>
      <c r="E188" s="11"/>
      <c r="F188" s="11"/>
      <c r="G188" s="11"/>
      <c r="H188" s="2"/>
    </row>
    <row r="189" spans="1:8" x14ac:dyDescent="0.35">
      <c r="C189" s="11"/>
      <c r="D189" s="11"/>
      <c r="E189" s="11"/>
      <c r="F189" s="11"/>
      <c r="G189" s="11"/>
      <c r="H189" s="2"/>
    </row>
  </sheetData>
  <sortState ref="A5:G171">
    <sortCondition descending="1" ref="E5:E171"/>
  </sortState>
  <conditionalFormatting sqref="G5:G6 G171 F5:F10 F172:G175 F17:F24 F85:F94 F167:F171">
    <cfRule type="cellIs" dxfId="196" priority="153" operator="lessThan">
      <formula>0</formula>
    </cfRule>
  </conditionalFormatting>
  <conditionalFormatting sqref="G7:G8">
    <cfRule type="cellIs" dxfId="195" priority="152" operator="lessThan">
      <formula>0</formula>
    </cfRule>
  </conditionalFormatting>
  <conditionalFormatting sqref="G9:G10">
    <cfRule type="cellIs" dxfId="194" priority="151" operator="lessThan">
      <formula>0</formula>
    </cfRule>
  </conditionalFormatting>
  <conditionalFormatting sqref="G17:G18">
    <cfRule type="cellIs" dxfId="190" priority="147" operator="lessThan">
      <formula>0</formula>
    </cfRule>
  </conditionalFormatting>
  <conditionalFormatting sqref="G19:G20">
    <cfRule type="cellIs" dxfId="189" priority="146" operator="lessThan">
      <formula>0</formula>
    </cfRule>
  </conditionalFormatting>
  <conditionalFormatting sqref="G21:G22">
    <cfRule type="cellIs" dxfId="188" priority="145" operator="lessThan">
      <formula>0</formula>
    </cfRule>
  </conditionalFormatting>
  <conditionalFormatting sqref="G23:G24">
    <cfRule type="cellIs" dxfId="187" priority="144" operator="lessThan">
      <formula>0</formula>
    </cfRule>
  </conditionalFormatting>
  <conditionalFormatting sqref="G167:G168">
    <cfRule type="cellIs" dxfId="181" priority="72" operator="lessThan">
      <formula>0</formula>
    </cfRule>
  </conditionalFormatting>
  <conditionalFormatting sqref="G169:G170">
    <cfRule type="cellIs" dxfId="180" priority="71" operator="lessThan">
      <formula>0</formula>
    </cfRule>
  </conditionalFormatting>
  <conditionalFormatting sqref="G11:G12 F11:F16">
    <cfRule type="cellIs" dxfId="178" priority="69" operator="lessThan">
      <formula>0</formula>
    </cfRule>
  </conditionalFormatting>
  <conditionalFormatting sqref="G13:G14">
    <cfRule type="cellIs" dxfId="177" priority="68" operator="lessThan">
      <formula>0</formula>
    </cfRule>
  </conditionalFormatting>
  <conditionalFormatting sqref="G15:G16">
    <cfRule type="cellIs" dxfId="166" priority="67" operator="lessThan">
      <formula>0</formula>
    </cfRule>
  </conditionalFormatting>
  <conditionalFormatting sqref="G25:G26 F25:F30 F37:F44">
    <cfRule type="cellIs" dxfId="165" priority="66" operator="lessThan">
      <formula>0</formula>
    </cfRule>
  </conditionalFormatting>
  <conditionalFormatting sqref="G27:G28">
    <cfRule type="cellIs" dxfId="164" priority="65" operator="lessThan">
      <formula>0</formula>
    </cfRule>
  </conditionalFormatting>
  <conditionalFormatting sqref="G29:G30">
    <cfRule type="cellIs" dxfId="163" priority="64" operator="lessThan">
      <formula>0</formula>
    </cfRule>
  </conditionalFormatting>
  <conditionalFormatting sqref="G37:G38">
    <cfRule type="cellIs" dxfId="162" priority="63" operator="lessThan">
      <formula>0</formula>
    </cfRule>
  </conditionalFormatting>
  <conditionalFormatting sqref="G39:G40">
    <cfRule type="cellIs" dxfId="161" priority="62" operator="lessThan">
      <formula>0</formula>
    </cfRule>
  </conditionalFormatting>
  <conditionalFormatting sqref="G41:G42">
    <cfRule type="cellIs" dxfId="160" priority="61" operator="lessThan">
      <formula>0</formula>
    </cfRule>
  </conditionalFormatting>
  <conditionalFormatting sqref="G43:G44">
    <cfRule type="cellIs" dxfId="159" priority="60" operator="lessThan">
      <formula>0</formula>
    </cfRule>
  </conditionalFormatting>
  <conditionalFormatting sqref="G31:G32 F31:F36">
    <cfRule type="cellIs" dxfId="158" priority="59" operator="lessThan">
      <formula>0</formula>
    </cfRule>
  </conditionalFormatting>
  <conditionalFormatting sqref="G33:G34">
    <cfRule type="cellIs" dxfId="157" priority="58" operator="lessThan">
      <formula>0</formula>
    </cfRule>
  </conditionalFormatting>
  <conditionalFormatting sqref="G85:G86">
    <cfRule type="cellIs" dxfId="156" priority="113" operator="lessThan">
      <formula>0</formula>
    </cfRule>
  </conditionalFormatting>
  <conditionalFormatting sqref="G87:G88">
    <cfRule type="cellIs" dxfId="155" priority="112" operator="lessThan">
      <formula>0</formula>
    </cfRule>
  </conditionalFormatting>
  <conditionalFormatting sqref="G89:G90">
    <cfRule type="cellIs" dxfId="154" priority="111" operator="lessThan">
      <formula>0</formula>
    </cfRule>
  </conditionalFormatting>
  <conditionalFormatting sqref="G91:G92">
    <cfRule type="cellIs" dxfId="153" priority="110" operator="lessThan">
      <formula>0</formula>
    </cfRule>
  </conditionalFormatting>
  <conditionalFormatting sqref="G93:G94">
    <cfRule type="cellIs" dxfId="152" priority="109" operator="lessThan">
      <formula>0</formula>
    </cfRule>
  </conditionalFormatting>
  <conditionalFormatting sqref="G35:G36">
    <cfRule type="cellIs" dxfId="136" priority="57" operator="lessThan">
      <formula>0</formula>
    </cfRule>
  </conditionalFormatting>
  <conditionalFormatting sqref="G45:G46 F45:F50 F57:F64">
    <cfRule type="cellIs" dxfId="100" priority="56" operator="lessThan">
      <formula>0</formula>
    </cfRule>
  </conditionalFormatting>
  <conditionalFormatting sqref="G47:G48">
    <cfRule type="cellIs" dxfId="99" priority="55" operator="lessThan">
      <formula>0</formula>
    </cfRule>
  </conditionalFormatting>
  <conditionalFormatting sqref="G49:G50">
    <cfRule type="cellIs" dxfId="98" priority="54" operator="lessThan">
      <formula>0</formula>
    </cfRule>
  </conditionalFormatting>
  <conditionalFormatting sqref="G57:G58">
    <cfRule type="cellIs" dxfId="97" priority="53" operator="lessThan">
      <formula>0</formula>
    </cfRule>
  </conditionalFormatting>
  <conditionalFormatting sqref="G59:G60">
    <cfRule type="cellIs" dxfId="96" priority="52" operator="lessThan">
      <formula>0</formula>
    </cfRule>
  </conditionalFormatting>
  <conditionalFormatting sqref="G61:G62">
    <cfRule type="cellIs" dxfId="95" priority="51" operator="lessThan">
      <formula>0</formula>
    </cfRule>
  </conditionalFormatting>
  <conditionalFormatting sqref="G63:G64">
    <cfRule type="cellIs" dxfId="94" priority="50" operator="lessThan">
      <formula>0</formula>
    </cfRule>
  </conditionalFormatting>
  <conditionalFormatting sqref="G51:G52 F51:F56">
    <cfRule type="cellIs" dxfId="93" priority="49" operator="lessThan">
      <formula>0</formula>
    </cfRule>
  </conditionalFormatting>
  <conditionalFormatting sqref="G53:G54">
    <cfRule type="cellIs" dxfId="92" priority="48" operator="lessThan">
      <formula>0</formula>
    </cfRule>
  </conditionalFormatting>
  <conditionalFormatting sqref="G55:G56">
    <cfRule type="cellIs" dxfId="91" priority="47" operator="lessThan">
      <formula>0</formula>
    </cfRule>
  </conditionalFormatting>
  <conditionalFormatting sqref="G65:G66 F65:F70 F77:F84">
    <cfRule type="cellIs" dxfId="90" priority="46" operator="lessThan">
      <formula>0</formula>
    </cfRule>
  </conditionalFormatting>
  <conditionalFormatting sqref="G67:G68">
    <cfRule type="cellIs" dxfId="89" priority="45" operator="lessThan">
      <formula>0</formula>
    </cfRule>
  </conditionalFormatting>
  <conditionalFormatting sqref="G69:G70">
    <cfRule type="cellIs" dxfId="88" priority="44" operator="lessThan">
      <formula>0</formula>
    </cfRule>
  </conditionalFormatting>
  <conditionalFormatting sqref="G77:G78">
    <cfRule type="cellIs" dxfId="87" priority="43" operator="lessThan">
      <formula>0</formula>
    </cfRule>
  </conditionalFormatting>
  <conditionalFormatting sqref="G79:G80">
    <cfRule type="cellIs" dxfId="86" priority="42" operator="lessThan">
      <formula>0</formula>
    </cfRule>
  </conditionalFormatting>
  <conditionalFormatting sqref="G81:G82">
    <cfRule type="cellIs" dxfId="85" priority="41" operator="lessThan">
      <formula>0</formula>
    </cfRule>
  </conditionalFormatting>
  <conditionalFormatting sqref="G83:G84">
    <cfRule type="cellIs" dxfId="84" priority="40" operator="lessThan">
      <formula>0</formula>
    </cfRule>
  </conditionalFormatting>
  <conditionalFormatting sqref="G71:G72 F71:F76">
    <cfRule type="cellIs" dxfId="83" priority="39" operator="lessThan">
      <formula>0</formula>
    </cfRule>
  </conditionalFormatting>
  <conditionalFormatting sqref="G73:G74">
    <cfRule type="cellIs" dxfId="82" priority="38" operator="lessThan">
      <formula>0</formula>
    </cfRule>
  </conditionalFormatting>
  <conditionalFormatting sqref="G75:G76">
    <cfRule type="cellIs" dxfId="81" priority="37" operator="lessThan">
      <formula>0</formula>
    </cfRule>
  </conditionalFormatting>
  <conditionalFormatting sqref="F165:G166">
    <cfRule type="cellIs" dxfId="80" priority="1" operator="lessThan">
      <formula>0</formula>
    </cfRule>
  </conditionalFormatting>
  <conditionalFormatting sqref="G95:G96 F95:F100 F107:F114">
    <cfRule type="cellIs" dxfId="35" priority="36" operator="lessThan">
      <formula>0</formula>
    </cfRule>
  </conditionalFormatting>
  <conditionalFormatting sqref="G97:G98">
    <cfRule type="cellIs" dxfId="34" priority="35" operator="lessThan">
      <formula>0</formula>
    </cfRule>
  </conditionalFormatting>
  <conditionalFormatting sqref="G99:G100">
    <cfRule type="cellIs" dxfId="33" priority="34" operator="lessThan">
      <formula>0</formula>
    </cfRule>
  </conditionalFormatting>
  <conditionalFormatting sqref="G107:G108">
    <cfRule type="cellIs" dxfId="32" priority="33" operator="lessThan">
      <formula>0</formula>
    </cfRule>
  </conditionalFormatting>
  <conditionalFormatting sqref="G109:G110">
    <cfRule type="cellIs" dxfId="31" priority="32" operator="lessThan">
      <formula>0</formula>
    </cfRule>
  </conditionalFormatting>
  <conditionalFormatting sqref="G111:G112">
    <cfRule type="cellIs" dxfId="30" priority="31" operator="lessThan">
      <formula>0</formula>
    </cfRule>
  </conditionalFormatting>
  <conditionalFormatting sqref="G113:G114">
    <cfRule type="cellIs" dxfId="29" priority="30" operator="lessThan">
      <formula>0</formula>
    </cfRule>
  </conditionalFormatting>
  <conditionalFormatting sqref="G101:G102 F101:F106">
    <cfRule type="cellIs" dxfId="28" priority="29" operator="lessThan">
      <formula>0</formula>
    </cfRule>
  </conditionalFormatting>
  <conditionalFormatting sqref="G103:G104">
    <cfRule type="cellIs" dxfId="27" priority="28" operator="lessThan">
      <formula>0</formula>
    </cfRule>
  </conditionalFormatting>
  <conditionalFormatting sqref="G105:G106">
    <cfRule type="cellIs" dxfId="26" priority="27" operator="lessThan">
      <formula>0</formula>
    </cfRule>
  </conditionalFormatting>
  <conditionalFormatting sqref="G115:G116 F115:F120">
    <cfRule type="cellIs" dxfId="25" priority="26" operator="lessThan">
      <formula>0</formula>
    </cfRule>
  </conditionalFormatting>
  <conditionalFormatting sqref="G117:G118">
    <cfRule type="cellIs" dxfId="24" priority="25" operator="lessThan">
      <formula>0</formula>
    </cfRule>
  </conditionalFormatting>
  <conditionalFormatting sqref="G119:G120">
    <cfRule type="cellIs" dxfId="23" priority="24" operator="lessThan">
      <formula>0</formula>
    </cfRule>
  </conditionalFormatting>
  <conditionalFormatting sqref="G121:G122 F121:F126">
    <cfRule type="cellIs" dxfId="22" priority="23" operator="lessThan">
      <formula>0</formula>
    </cfRule>
  </conditionalFormatting>
  <conditionalFormatting sqref="G123:G124">
    <cfRule type="cellIs" dxfId="21" priority="22" operator="lessThan">
      <formula>0</formula>
    </cfRule>
  </conditionalFormatting>
  <conditionalFormatting sqref="G125:G126">
    <cfRule type="cellIs" dxfId="20" priority="21" operator="lessThan">
      <formula>0</formula>
    </cfRule>
  </conditionalFormatting>
  <conditionalFormatting sqref="G127:G128 F127:F132">
    <cfRule type="cellIs" dxfId="19" priority="20" operator="lessThan">
      <formula>0</formula>
    </cfRule>
  </conditionalFormatting>
  <conditionalFormatting sqref="G129:G130">
    <cfRule type="cellIs" dxfId="18" priority="19" operator="lessThan">
      <formula>0</formula>
    </cfRule>
  </conditionalFormatting>
  <conditionalFormatting sqref="G131:G132">
    <cfRule type="cellIs" dxfId="17" priority="18" operator="lessThan">
      <formula>0</formula>
    </cfRule>
  </conditionalFormatting>
  <conditionalFormatting sqref="F133:G134">
    <cfRule type="cellIs" dxfId="16" priority="17" operator="lessThan">
      <formula>0</formula>
    </cfRule>
  </conditionalFormatting>
  <conditionalFormatting sqref="G135:G136 F135:F140">
    <cfRule type="cellIs" dxfId="15" priority="16" operator="lessThan">
      <formula>0</formula>
    </cfRule>
  </conditionalFormatting>
  <conditionalFormatting sqref="G137:G138">
    <cfRule type="cellIs" dxfId="14" priority="15" operator="lessThan">
      <formula>0</formula>
    </cfRule>
  </conditionalFormatting>
  <conditionalFormatting sqref="G139:G140">
    <cfRule type="cellIs" dxfId="13" priority="14" operator="lessThan">
      <formula>0</formula>
    </cfRule>
  </conditionalFormatting>
  <conditionalFormatting sqref="F141:G142">
    <cfRule type="cellIs" dxfId="12" priority="13" operator="lessThan">
      <formula>0</formula>
    </cfRule>
  </conditionalFormatting>
  <conditionalFormatting sqref="G143:G144 F143:F148">
    <cfRule type="cellIs" dxfId="11" priority="12" operator="lessThan">
      <formula>0</formula>
    </cfRule>
  </conditionalFormatting>
  <conditionalFormatting sqref="G145:G146">
    <cfRule type="cellIs" dxfId="10" priority="11" operator="lessThan">
      <formula>0</formula>
    </cfRule>
  </conditionalFormatting>
  <conditionalFormatting sqref="G147:G148">
    <cfRule type="cellIs" dxfId="9" priority="10" operator="lessThan">
      <formula>0</formula>
    </cfRule>
  </conditionalFormatting>
  <conditionalFormatting sqref="F149:G150">
    <cfRule type="cellIs" dxfId="8" priority="9" operator="lessThan">
      <formula>0</formula>
    </cfRule>
  </conditionalFormatting>
  <conditionalFormatting sqref="G151:G152 F151:F156">
    <cfRule type="cellIs" dxfId="7" priority="8" operator="lessThan">
      <formula>0</formula>
    </cfRule>
  </conditionalFormatting>
  <conditionalFormatting sqref="G153:G154">
    <cfRule type="cellIs" dxfId="6" priority="7" operator="lessThan">
      <formula>0</formula>
    </cfRule>
  </conditionalFormatting>
  <conditionalFormatting sqref="G155:G156">
    <cfRule type="cellIs" dxfId="5" priority="6" operator="lessThan">
      <formula>0</formula>
    </cfRule>
  </conditionalFormatting>
  <conditionalFormatting sqref="F157:G158">
    <cfRule type="cellIs" dxfId="4" priority="5" operator="lessThan">
      <formula>0</formula>
    </cfRule>
  </conditionalFormatting>
  <conditionalFormatting sqref="G159:G160 F159:F164">
    <cfRule type="cellIs" dxfId="3" priority="4" operator="lessThan">
      <formula>0</formula>
    </cfRule>
  </conditionalFormatting>
  <conditionalFormatting sqref="G161:G162">
    <cfRule type="cellIs" dxfId="2" priority="3" operator="lessThan">
      <formula>0</formula>
    </cfRule>
  </conditionalFormatting>
  <conditionalFormatting sqref="G163:G164">
    <cfRule type="cellIs" dxfId="1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workbookViewId="0">
      <selection activeCell="C2" sqref="C2:E2"/>
    </sheetView>
  </sheetViews>
  <sheetFormatPr defaultRowHeight="14.5" x14ac:dyDescent="0.35"/>
  <cols>
    <col min="1" max="1" width="21.81640625" bestFit="1" customWidth="1"/>
    <col min="2" max="2" width="22.08984375" bestFit="1" customWidth="1"/>
    <col min="3" max="5" width="6.81640625" bestFit="1" customWidth="1"/>
    <col min="6" max="6" width="4.81640625" bestFit="1" customWidth="1"/>
    <col min="7" max="7" width="11.81640625" bestFit="1" customWidth="1"/>
  </cols>
  <sheetData>
    <row r="2" spans="1:7" x14ac:dyDescent="0.35">
      <c r="C2">
        <f>C6-C5-C4</f>
        <v>20872</v>
      </c>
      <c r="D2">
        <f t="shared" ref="D2:E2" si="0">D6-D5-D4</f>
        <v>24057</v>
      </c>
      <c r="E2">
        <f t="shared" si="0"/>
        <v>25197</v>
      </c>
    </row>
    <row r="4" spans="1:7" x14ac:dyDescent="0.35">
      <c r="A4" t="s">
        <v>110</v>
      </c>
      <c r="B4" t="s">
        <v>311</v>
      </c>
      <c r="C4">
        <v>19190</v>
      </c>
      <c r="D4">
        <v>20674</v>
      </c>
      <c r="E4">
        <v>20984</v>
      </c>
      <c r="F4">
        <v>310</v>
      </c>
      <c r="G4">
        <v>7.7331943720687857E-2</v>
      </c>
    </row>
    <row r="5" spans="1:7" x14ac:dyDescent="0.35">
      <c r="A5" t="s">
        <v>82</v>
      </c>
      <c r="B5" t="s">
        <v>312</v>
      </c>
      <c r="C5">
        <v>4094</v>
      </c>
      <c r="D5">
        <v>4616</v>
      </c>
      <c r="E5">
        <v>4699</v>
      </c>
      <c r="F5">
        <v>83</v>
      </c>
      <c r="G5">
        <v>0.12750366389838796</v>
      </c>
    </row>
    <row r="6" spans="1:7" x14ac:dyDescent="0.35">
      <c r="B6" t="s">
        <v>314</v>
      </c>
      <c r="C6">
        <v>44156</v>
      </c>
      <c r="D6">
        <v>49347</v>
      </c>
      <c r="E6">
        <v>50880</v>
      </c>
      <c r="F6">
        <v>1533</v>
      </c>
      <c r="G6">
        <v>0.11756046743364434</v>
      </c>
    </row>
    <row r="7" spans="1:7" x14ac:dyDescent="0.35">
      <c r="A7" t="s">
        <v>69</v>
      </c>
      <c r="B7" t="s">
        <v>306</v>
      </c>
      <c r="C7">
        <v>312518</v>
      </c>
      <c r="D7">
        <v>314535</v>
      </c>
      <c r="E7">
        <v>316492</v>
      </c>
      <c r="F7">
        <v>1957</v>
      </c>
      <c r="G7">
        <v>6.4540282479728095E-3</v>
      </c>
    </row>
    <row r="9" spans="1:7" x14ac:dyDescent="0.35">
      <c r="A9" t="s">
        <v>316</v>
      </c>
      <c r="C9">
        <v>356674</v>
      </c>
      <c r="D9">
        <v>363882</v>
      </c>
      <c r="E9">
        <v>367372</v>
      </c>
      <c r="F9">
        <v>3490</v>
      </c>
      <c r="G9">
        <v>2.0208930283676318E-2</v>
      </c>
    </row>
    <row r="15" spans="1:7" x14ac:dyDescent="0.35">
      <c r="C15" s="39">
        <f>C7/(C7+C6)</f>
        <v>0.87620067624777809</v>
      </c>
      <c r="D15" s="39">
        <f>D7/(D7+D6)</f>
        <v>0.86438735634079178</v>
      </c>
      <c r="E15" s="39">
        <f>E7/(E7+E6)</f>
        <v>0.86150278192132224</v>
      </c>
    </row>
    <row r="16" spans="1:7" x14ac:dyDescent="0.35">
      <c r="C16" s="39">
        <f>C4/(C6+C7)</f>
        <v>5.380263209541486E-2</v>
      </c>
      <c r="D16" s="39">
        <f t="shared" ref="D16:E16" si="1">D4/(D6+D7)</f>
        <v>5.681512138550409E-2</v>
      </c>
      <c r="E16" s="39">
        <f t="shared" si="1"/>
        <v>5.7119214311379202E-2</v>
      </c>
    </row>
    <row r="17" spans="3:5" x14ac:dyDescent="0.35">
      <c r="C17" s="39">
        <f>C5/(C6+C7)</f>
        <v>1.1478268671111435E-2</v>
      </c>
      <c r="D17" s="39">
        <f t="shared" ref="D17:E17" si="2">D5/(D6+D7)</f>
        <v>1.2685430991365333E-2</v>
      </c>
      <c r="E17" s="39">
        <f t="shared" si="2"/>
        <v>1.2790849602038261E-2</v>
      </c>
    </row>
    <row r="18" spans="3:5" x14ac:dyDescent="0.35">
      <c r="C18" s="39">
        <f>(C6-C5-C4)/(C6+C7)</f>
        <v>5.8518422985695623E-2</v>
      </c>
      <c r="D18" s="39">
        <f t="shared" ref="D18:E18" si="3">(D6-D5-D4)/(D6+D7)</f>
        <v>6.6112091282338775E-2</v>
      </c>
      <c r="E18" s="39">
        <f t="shared" si="3"/>
        <v>6.8587154165260275E-2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Hjörtur Þór Daðason</cp:lastModifiedBy>
  <dcterms:created xsi:type="dcterms:W3CDTF">2018-10-24T14:33:41Z</dcterms:created>
  <dcterms:modified xsi:type="dcterms:W3CDTF">2020-08-17T14:23:09Z</dcterms:modified>
</cp:coreProperties>
</file>