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desember\"/>
    </mc:Choice>
  </mc:AlternateContent>
  <bookViews>
    <workbookView xWindow="0" yWindow="0" windowWidth="28800" windowHeight="1299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2" l="1"/>
  <c r="E51" i="2"/>
  <c r="E52" i="2"/>
  <c r="E53" i="2"/>
  <c r="E50" i="2"/>
  <c r="G51" i="2"/>
  <c r="G52" i="2"/>
  <c r="G53" i="2"/>
  <c r="G50" i="2"/>
  <c r="J11" i="2"/>
  <c r="L4" i="2"/>
  <c r="L5" i="2"/>
  <c r="L6" i="2"/>
  <c r="L7" i="2"/>
  <c r="L8" i="2"/>
  <c r="L9" i="2"/>
  <c r="L10" i="2"/>
  <c r="L11" i="2"/>
  <c r="L3" i="2"/>
  <c r="K11" i="2"/>
  <c r="K12" i="2"/>
  <c r="D168" i="1"/>
  <c r="D171" i="1" s="1"/>
  <c r="E171" i="1" s="1"/>
  <c r="E170" i="1"/>
  <c r="C168" i="1"/>
  <c r="C171" i="1" s="1"/>
  <c r="E144" i="1"/>
  <c r="E110" i="1"/>
  <c r="E46" i="1"/>
  <c r="E145" i="1"/>
  <c r="E71" i="1"/>
  <c r="E34" i="1"/>
  <c r="E133" i="1"/>
  <c r="E113" i="1"/>
  <c r="E141" i="1"/>
  <c r="E48" i="1"/>
  <c r="E39" i="1"/>
  <c r="E168" i="1" l="1"/>
  <c r="E169" i="1"/>
  <c r="E6" i="1"/>
  <c r="E7" i="1"/>
  <c r="E8" i="1"/>
  <c r="E9" i="1"/>
  <c r="E10" i="1"/>
  <c r="E11" i="1"/>
  <c r="E12" i="1"/>
  <c r="E13" i="1"/>
  <c r="E14" i="1"/>
  <c r="E15" i="1"/>
  <c r="E16" i="1"/>
  <c r="E18" i="1"/>
  <c r="E17" i="1"/>
  <c r="E19" i="1"/>
  <c r="E20" i="1"/>
  <c r="E21" i="1"/>
  <c r="E22" i="1"/>
  <c r="E24" i="1"/>
  <c r="E23" i="1"/>
  <c r="E25" i="1"/>
  <c r="E26" i="1"/>
  <c r="E27" i="1"/>
  <c r="E28" i="1"/>
  <c r="E29" i="1"/>
  <c r="E32" i="1"/>
  <c r="E31" i="1"/>
  <c r="E30" i="1"/>
  <c r="E33" i="1"/>
  <c r="E35" i="1"/>
  <c r="E36" i="1"/>
  <c r="E37" i="1"/>
  <c r="E38" i="1"/>
  <c r="E41" i="1"/>
  <c r="E40" i="1"/>
  <c r="E42" i="1"/>
  <c r="E43" i="1"/>
  <c r="E45" i="1"/>
  <c r="E44" i="1"/>
  <c r="E47" i="1"/>
  <c r="E49" i="1"/>
  <c r="E50" i="1"/>
  <c r="E51" i="1"/>
  <c r="E53" i="1"/>
  <c r="E52" i="1"/>
  <c r="E54" i="1"/>
  <c r="E55" i="1"/>
  <c r="E56" i="1"/>
  <c r="E57" i="1"/>
  <c r="E58" i="1"/>
  <c r="E60" i="1"/>
  <c r="E59" i="1"/>
  <c r="E61" i="1"/>
  <c r="E63" i="1"/>
  <c r="E65" i="1"/>
  <c r="E64" i="1"/>
  <c r="E66" i="1"/>
  <c r="E62" i="1"/>
  <c r="E69" i="1"/>
  <c r="E68" i="1"/>
  <c r="E67" i="1"/>
  <c r="E70" i="1"/>
  <c r="E72" i="1"/>
  <c r="E73" i="1"/>
  <c r="E74" i="1"/>
  <c r="E75" i="1"/>
  <c r="E76" i="1"/>
  <c r="E77" i="1"/>
  <c r="E78" i="1"/>
  <c r="E80" i="1"/>
  <c r="E81" i="1"/>
  <c r="E79" i="1"/>
  <c r="E82" i="1"/>
  <c r="E83" i="1"/>
  <c r="E84" i="1"/>
  <c r="E85" i="1"/>
  <c r="E87" i="1"/>
  <c r="E86" i="1"/>
  <c r="E88" i="1"/>
  <c r="E90" i="1"/>
  <c r="E89" i="1"/>
  <c r="E91" i="1"/>
  <c r="E92" i="1"/>
  <c r="E93" i="1"/>
  <c r="E97" i="1"/>
  <c r="E95" i="1"/>
  <c r="E94" i="1"/>
  <c r="E98" i="1"/>
  <c r="E99" i="1"/>
  <c r="E100" i="1"/>
  <c r="E96" i="1"/>
  <c r="E101" i="1"/>
  <c r="E102" i="1"/>
  <c r="E103" i="1"/>
  <c r="E104" i="1"/>
  <c r="E105" i="1"/>
  <c r="E106" i="1"/>
  <c r="E107" i="1"/>
  <c r="E108" i="1"/>
  <c r="E109" i="1"/>
  <c r="E112" i="1"/>
  <c r="E116" i="1"/>
  <c r="E111" i="1"/>
  <c r="E121" i="1"/>
  <c r="E115" i="1"/>
  <c r="E117" i="1"/>
  <c r="E120" i="1"/>
  <c r="E122" i="1"/>
  <c r="E114" i="1"/>
  <c r="E123" i="1"/>
  <c r="E124" i="1"/>
  <c r="E125" i="1"/>
  <c r="E134" i="1"/>
  <c r="E126" i="1"/>
  <c r="E118" i="1"/>
  <c r="E127" i="1"/>
  <c r="E128" i="1"/>
  <c r="E129" i="1"/>
  <c r="E130" i="1"/>
  <c r="E131" i="1"/>
  <c r="E161" i="1"/>
  <c r="E132" i="1"/>
  <c r="E153" i="1"/>
  <c r="E135" i="1"/>
  <c r="E165" i="1"/>
  <c r="E136" i="1"/>
  <c r="E119" i="1"/>
  <c r="E137" i="1"/>
  <c r="E138" i="1"/>
  <c r="E139" i="1"/>
  <c r="E140" i="1"/>
  <c r="E142" i="1"/>
  <c r="E143" i="1"/>
  <c r="E146" i="1"/>
  <c r="E147" i="1"/>
  <c r="E148" i="1"/>
  <c r="E149" i="1"/>
  <c r="E150" i="1"/>
  <c r="E151" i="1"/>
  <c r="E152" i="1"/>
  <c r="E154" i="1"/>
  <c r="E155" i="1"/>
  <c r="E156" i="1"/>
  <c r="E157" i="1"/>
  <c r="E158" i="1"/>
  <c r="E159" i="1"/>
  <c r="E160" i="1"/>
  <c r="E162" i="1"/>
  <c r="E167" i="1"/>
  <c r="E163" i="1"/>
  <c r="E164" i="1"/>
  <c r="E166" i="1"/>
  <c r="E5" i="1"/>
</calcChain>
</file>

<file path=xl/sharedStrings.xml><?xml version="1.0" encoding="utf-8"?>
<sst xmlns="http://schemas.openxmlformats.org/spreadsheetml/2006/main" count="359" uniqueCount="342">
  <si>
    <t>rikisfang</t>
  </si>
  <si>
    <t>AD</t>
  </si>
  <si>
    <t>AF</t>
  </si>
  <si>
    <t>AL</t>
  </si>
  <si>
    <t>AM</t>
  </si>
  <si>
    <t>AO</t>
  </si>
  <si>
    <t>AR</t>
  </si>
  <si>
    <t>AT</t>
  </si>
  <si>
    <t>AU</t>
  </si>
  <si>
    <t>AZ</t>
  </si>
  <si>
    <t>BA</t>
  </si>
  <si>
    <t>BB</t>
  </si>
  <si>
    <t>BD</t>
  </si>
  <si>
    <t>BE</t>
  </si>
  <si>
    <t>BG</t>
  </si>
  <si>
    <t>BJ</t>
  </si>
  <si>
    <t>BO</t>
  </si>
  <si>
    <t>BR</t>
  </si>
  <si>
    <t>BS</t>
  </si>
  <si>
    <t>BY</t>
  </si>
  <si>
    <t>CA</t>
  </si>
  <si>
    <t>CD</t>
  </si>
  <si>
    <t>CH</t>
  </si>
  <si>
    <t>CI</t>
  </si>
  <si>
    <t>CL</t>
  </si>
  <si>
    <t>CM</t>
  </si>
  <si>
    <t>CN</t>
  </si>
  <si>
    <t>CO</t>
  </si>
  <si>
    <t>CR</t>
  </si>
  <si>
    <t>CS</t>
  </si>
  <si>
    <t>CU</t>
  </si>
  <si>
    <t>CV</t>
  </si>
  <si>
    <t>CY</t>
  </si>
  <si>
    <t>CZ</t>
  </si>
  <si>
    <t>DE</t>
  </si>
  <si>
    <t>DJ</t>
  </si>
  <si>
    <t>DK</t>
  </si>
  <si>
    <t>DM</t>
  </si>
  <si>
    <t>DO</t>
  </si>
  <si>
    <t>DZ</t>
  </si>
  <si>
    <t>EC</t>
  </si>
  <si>
    <t>EE</t>
  </si>
  <si>
    <t>EG</t>
  </si>
  <si>
    <t>EH</t>
  </si>
  <si>
    <t>ER</t>
  </si>
  <si>
    <t>ES</t>
  </si>
  <si>
    <t>ET</t>
  </si>
  <si>
    <t>FI</t>
  </si>
  <si>
    <t>FJ</t>
  </si>
  <si>
    <t>FR</t>
  </si>
  <si>
    <t>GB</t>
  </si>
  <si>
    <t>GE</t>
  </si>
  <si>
    <t>GH</t>
  </si>
  <si>
    <t>GM</t>
  </si>
  <si>
    <t>GN</t>
  </si>
  <si>
    <t>GQ</t>
  </si>
  <si>
    <t>GR</t>
  </si>
  <si>
    <t>GT</t>
  </si>
  <si>
    <t>GW</t>
  </si>
  <si>
    <t>GY</t>
  </si>
  <si>
    <t>HN</t>
  </si>
  <si>
    <t>HR</t>
  </si>
  <si>
    <t>HT</t>
  </si>
  <si>
    <t>HU</t>
  </si>
  <si>
    <t>ID</t>
  </si>
  <si>
    <t>IE</t>
  </si>
  <si>
    <t>IL</t>
  </si>
  <si>
    <t>IN</t>
  </si>
  <si>
    <t>IQ</t>
  </si>
  <si>
    <t>IR</t>
  </si>
  <si>
    <t>IS</t>
  </si>
  <si>
    <t>IT</t>
  </si>
  <si>
    <t>JM</t>
  </si>
  <si>
    <t>JO</t>
  </si>
  <si>
    <t>JP</t>
  </si>
  <si>
    <t>KE</t>
  </si>
  <si>
    <t>KR</t>
  </si>
  <si>
    <t>KZ</t>
  </si>
  <si>
    <t>LB</t>
  </si>
  <si>
    <t>LC</t>
  </si>
  <si>
    <t>LI</t>
  </si>
  <si>
    <t>LK</t>
  </si>
  <si>
    <t>LR</t>
  </si>
  <si>
    <t>LT</t>
  </si>
  <si>
    <t>LU</t>
  </si>
  <si>
    <t>LV</t>
  </si>
  <si>
    <t>LY</t>
  </si>
  <si>
    <t>MA</t>
  </si>
  <si>
    <t>MD</t>
  </si>
  <si>
    <t>ME</t>
  </si>
  <si>
    <t>MK</t>
  </si>
  <si>
    <t>ML</t>
  </si>
  <si>
    <t>MM</t>
  </si>
  <si>
    <t>MN</t>
  </si>
  <si>
    <t>MR</t>
  </si>
  <si>
    <t>MT</t>
  </si>
  <si>
    <t>MU</t>
  </si>
  <si>
    <t>MX</t>
  </si>
  <si>
    <t>MY</t>
  </si>
  <si>
    <t>MZ</t>
  </si>
  <si>
    <t>NA</t>
  </si>
  <si>
    <t>NG</t>
  </si>
  <si>
    <t>NI</t>
  </si>
  <si>
    <t>NL</t>
  </si>
  <si>
    <t>NO</t>
  </si>
  <si>
    <t>NP</t>
  </si>
  <si>
    <t>NZ</t>
  </si>
  <si>
    <t>PA</t>
  </si>
  <si>
    <t>PE</t>
  </si>
  <si>
    <t>PH</t>
  </si>
  <si>
    <t>PK</t>
  </si>
  <si>
    <t>PL</t>
  </si>
  <si>
    <t>PS</t>
  </si>
  <si>
    <t>PT</t>
  </si>
  <si>
    <t>PY</t>
  </si>
  <si>
    <t>QR</t>
  </si>
  <si>
    <t>RO</t>
  </si>
  <si>
    <t>RS</t>
  </si>
  <si>
    <t>RU</t>
  </si>
  <si>
    <t>RW</t>
  </si>
  <si>
    <t>SD</t>
  </si>
  <si>
    <t>SE</t>
  </si>
  <si>
    <t>SG</t>
  </si>
  <si>
    <t>SI</t>
  </si>
  <si>
    <t>SK</t>
  </si>
  <si>
    <t>SL</t>
  </si>
  <si>
    <t>SM</t>
  </si>
  <si>
    <t>SN</t>
  </si>
  <si>
    <t>SO</t>
  </si>
  <si>
    <t>SR</t>
  </si>
  <si>
    <t>SV</t>
  </si>
  <si>
    <t>SY</t>
  </si>
  <si>
    <t>TD</t>
  </si>
  <si>
    <t>TG</t>
  </si>
  <si>
    <t>TH</t>
  </si>
  <si>
    <t>TJ</t>
  </si>
  <si>
    <t>TN</t>
  </si>
  <si>
    <t>TR</t>
  </si>
  <si>
    <t>TT</t>
  </si>
  <si>
    <t>TZ</t>
  </si>
  <si>
    <t>UA</t>
  </si>
  <si>
    <t>UG</t>
  </si>
  <si>
    <t>US</t>
  </si>
  <si>
    <t>UY</t>
  </si>
  <si>
    <t>UZ</t>
  </si>
  <si>
    <t>VC</t>
  </si>
  <si>
    <t>VE</t>
  </si>
  <si>
    <t>VN</t>
  </si>
  <si>
    <t>XZ</t>
  </si>
  <si>
    <t>YE</t>
  </si>
  <si>
    <t>YU</t>
  </si>
  <si>
    <t>ZA</t>
  </si>
  <si>
    <t>ZM</t>
  </si>
  <si>
    <t>ZW</t>
  </si>
  <si>
    <t>SS</t>
  </si>
  <si>
    <t>FO</t>
  </si>
  <si>
    <t>XY</t>
  </si>
  <si>
    <t>GD</t>
  </si>
  <si>
    <t>BF</t>
  </si>
  <si>
    <t>MW</t>
  </si>
  <si>
    <t>KG</t>
  </si>
  <si>
    <t>LS</t>
  </si>
  <si>
    <t>KN</t>
  </si>
  <si>
    <t>PG</t>
  </si>
  <si>
    <t>select rikisfang, count (*)</t>
  </si>
  <si>
    <t>from dbo.einstaklingaskra</t>
  </si>
  <si>
    <t>where Loghhusk not like '99%'</t>
  </si>
  <si>
    <t>group by rikisfang</t>
  </si>
  <si>
    <t>Lettland</t>
  </si>
  <si>
    <t>Rúmenía</t>
  </si>
  <si>
    <t>Þýskaland</t>
  </si>
  <si>
    <t>Filipseyjar</t>
  </si>
  <si>
    <t>Bretland</t>
  </si>
  <si>
    <t>Spánn</t>
  </si>
  <si>
    <t>Portúgal</t>
  </si>
  <si>
    <t>Bandaríkin</t>
  </si>
  <si>
    <t>Tékkland</t>
  </si>
  <si>
    <t>Frakkland</t>
  </si>
  <si>
    <t>Króatía</t>
  </si>
  <si>
    <t>Thailand</t>
  </si>
  <si>
    <t>Danmörk</t>
  </si>
  <si>
    <t>Ungverjaland</t>
  </si>
  <si>
    <t>Ítalía</t>
  </si>
  <si>
    <t>Slóvakía</t>
  </si>
  <si>
    <t>Svíþjóð</t>
  </si>
  <si>
    <t>Búlgaría</t>
  </si>
  <si>
    <t>Noregur</t>
  </si>
  <si>
    <t>Holland</t>
  </si>
  <si>
    <t>Ukraína</t>
  </si>
  <si>
    <t>Rússland</t>
  </si>
  <si>
    <t>Sýrland</t>
  </si>
  <si>
    <t>Grikkland</t>
  </si>
  <si>
    <t>Írak</t>
  </si>
  <si>
    <t>Finnland</t>
  </si>
  <si>
    <t>Eistland</t>
  </si>
  <si>
    <t>Indland</t>
  </si>
  <si>
    <t>Austurríki </t>
  </si>
  <si>
    <t>Nígería</t>
  </si>
  <si>
    <t>Belgía</t>
  </si>
  <si>
    <t>Afganistan</t>
  </si>
  <si>
    <t>Brasilía</t>
  </si>
  <si>
    <t>Japan</t>
  </si>
  <si>
    <t>Mexíkó</t>
  </si>
  <si>
    <t>Ástralía </t>
  </si>
  <si>
    <t>Bosnía og Hersegóvenía</t>
  </si>
  <si>
    <t>Kósóva</t>
  </si>
  <si>
    <t>Kólumbía</t>
  </si>
  <si>
    <t>Uzbekistan</t>
  </si>
  <si>
    <t>Guatemala</t>
  </si>
  <si>
    <t>Jamaica</t>
  </si>
  <si>
    <t>Jordanía</t>
  </si>
  <si>
    <t>Pakistan</t>
  </si>
  <si>
    <t>Tákn</t>
  </si>
  <si>
    <t>Albanía</t>
  </si>
  <si>
    <t>Argentína</t>
  </si>
  <si>
    <t>Hvíta Rússland</t>
  </si>
  <si>
    <t>Chile</t>
  </si>
  <si>
    <t>Haítí</t>
  </si>
  <si>
    <t>Írland</t>
  </si>
  <si>
    <t>Indónesía</t>
  </si>
  <si>
    <t>Ísrael</t>
  </si>
  <si>
    <t>Íran</t>
  </si>
  <si>
    <t>Líbía</t>
  </si>
  <si>
    <t>Lúxemborg</t>
  </si>
  <si>
    <t>Malasía</t>
  </si>
  <si>
    <t>Malta</t>
  </si>
  <si>
    <t>Marokkó</t>
  </si>
  <si>
    <t>Mongólía</t>
  </si>
  <si>
    <t>Sómalía</t>
  </si>
  <si>
    <t>Suður Súdan</t>
  </si>
  <si>
    <t>Túnis</t>
  </si>
  <si>
    <t>Tyrkland</t>
  </si>
  <si>
    <t>Trinidad og Tobago</t>
  </si>
  <si>
    <t>Tansanía</t>
  </si>
  <si>
    <t>Úganda</t>
  </si>
  <si>
    <t>Venesúela</t>
  </si>
  <si>
    <t>Víetnam</t>
  </si>
  <si>
    <t>Júgóslavía</t>
  </si>
  <si>
    <t>Serbía og Svartfjallaland</t>
  </si>
  <si>
    <t>Serbía</t>
  </si>
  <si>
    <t>Simbabve</t>
  </si>
  <si>
    <t>Sambía</t>
  </si>
  <si>
    <t>Slóvenía</t>
  </si>
  <si>
    <t>Suðurafríka</t>
  </si>
  <si>
    <t>Yemen</t>
  </si>
  <si>
    <t>Kanada</t>
  </si>
  <si>
    <t>Svartfjallaland</t>
  </si>
  <si>
    <t>Líbanon</t>
  </si>
  <si>
    <t>Armenía</t>
  </si>
  <si>
    <t>Angóla</t>
  </si>
  <si>
    <t>Aserbaídjan</t>
  </si>
  <si>
    <t>Barbados</t>
  </si>
  <si>
    <t>Bangladess</t>
  </si>
  <si>
    <t>Búrkína-Fasó</t>
  </si>
  <si>
    <t>Benín</t>
  </si>
  <si>
    <t>Bólivía</t>
  </si>
  <si>
    <t>Bahamaeyjar</t>
  </si>
  <si>
    <t>Austur-Kongó</t>
  </si>
  <si>
    <t>Sviss</t>
  </si>
  <si>
    <t>Fílabeinsströnd</t>
  </si>
  <si>
    <t>Kamerún</t>
  </si>
  <si>
    <t>Kína</t>
  </si>
  <si>
    <t>Costa-Ríca</t>
  </si>
  <si>
    <t>Kúba</t>
  </si>
  <si>
    <t>Grænhöfðaeyjar</t>
  </si>
  <si>
    <t>Kýpur</t>
  </si>
  <si>
    <t>Díbúti</t>
  </si>
  <si>
    <t>Dóminíka</t>
  </si>
  <si>
    <t>Dóminíska lýðveldið</t>
  </si>
  <si>
    <t>Alsír</t>
  </si>
  <si>
    <t>Ekvador</t>
  </si>
  <si>
    <t>Egyptaland</t>
  </si>
  <si>
    <t>Erítrea</t>
  </si>
  <si>
    <t>Eþíópía</t>
  </si>
  <si>
    <t>Fídji</t>
  </si>
  <si>
    <t>Færeyjar</t>
  </si>
  <si>
    <t>Grenada</t>
  </si>
  <si>
    <t>Georgía</t>
  </si>
  <si>
    <t>Ghana</t>
  </si>
  <si>
    <t>Gambía</t>
  </si>
  <si>
    <t>Gínea</t>
  </si>
  <si>
    <t>Miðbaugsgínea</t>
  </si>
  <si>
    <t>Guyana</t>
  </si>
  <si>
    <t>Hondúras</t>
  </si>
  <si>
    <t>Kenía</t>
  </si>
  <si>
    <t>Kirgistan</t>
  </si>
  <si>
    <t>St. Kitts og Nevis</t>
  </si>
  <si>
    <t>Kasakstan</t>
  </si>
  <si>
    <t>Sankti-Lúsía</t>
  </si>
  <si>
    <t>Liechtenstein</t>
  </si>
  <si>
    <t>Líbería</t>
  </si>
  <si>
    <t>Lesótó</t>
  </si>
  <si>
    <t>Moldova</t>
  </si>
  <si>
    <t>Makedónía</t>
  </si>
  <si>
    <t>Malí</t>
  </si>
  <si>
    <t>Mýanmar</t>
  </si>
  <si>
    <t>Máritanía</t>
  </si>
  <si>
    <t>Máritíus</t>
  </si>
  <si>
    <t>Malaví</t>
  </si>
  <si>
    <t>Mósambik</t>
  </si>
  <si>
    <t>Namibía</t>
  </si>
  <si>
    <t>Níkaragva</t>
  </si>
  <si>
    <t>Nepal</t>
  </si>
  <si>
    <t>Nýja-Sjáland</t>
  </si>
  <si>
    <t>Panama</t>
  </si>
  <si>
    <t>Perú</t>
  </si>
  <si>
    <t>Papúa Nýja-Gínea</t>
  </si>
  <si>
    <t>Palestína</t>
  </si>
  <si>
    <t>Paraguay</t>
  </si>
  <si>
    <t>Rúanda</t>
  </si>
  <si>
    <t>Súdan</t>
  </si>
  <si>
    <t>Singapúr</t>
  </si>
  <si>
    <t>Síerra Leóne</t>
  </si>
  <si>
    <t>San Marínó</t>
  </si>
  <si>
    <t>Senegal</t>
  </si>
  <si>
    <t>Súrínam</t>
  </si>
  <si>
    <t>El Salvador</t>
  </si>
  <si>
    <t>Tógó</t>
  </si>
  <si>
    <t>Tadjikistan</t>
  </si>
  <si>
    <t>Úruguay</t>
  </si>
  <si>
    <t>St.Vincent og Grenadines</t>
  </si>
  <si>
    <t>Ríkisfangslaus einstaklingur</t>
  </si>
  <si>
    <t>Ísland</t>
  </si>
  <si>
    <t>Ótilgreint land</t>
  </si>
  <si>
    <t>Andorra</t>
  </si>
  <si>
    <t>Suður Kórea</t>
  </si>
  <si>
    <t>Srí Lanka</t>
  </si>
  <si>
    <t>Gínea Bissau</t>
  </si>
  <si>
    <t>Pólland</t>
  </si>
  <si>
    <t>Litháen</t>
  </si>
  <si>
    <t>KH</t>
  </si>
  <si>
    <t>Fjölgun / fækkun</t>
  </si>
  <si>
    <t>Alls erlendir ríkisborgarar</t>
  </si>
  <si>
    <t>Kambódía</t>
  </si>
  <si>
    <t>Þjóðskrá Íslands - 13. desember 2018</t>
  </si>
  <si>
    <t>Samtals búsettir á Íslandi</t>
  </si>
  <si>
    <t>Önnur lönd</t>
  </si>
  <si>
    <t>þ</t>
  </si>
  <si>
    <t>Íslendingar</t>
  </si>
  <si>
    <t>Aðrir</t>
  </si>
  <si>
    <t xml:space="preserve">Hlutfall innflytjenda </t>
  </si>
  <si>
    <t xml:space="preserve">Fjöldi íbúa eftir ríkisfangi búsettir hér á landi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</si>
</sst>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595959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3" fontId="0" fillId="2" borderId="0" xfId="0" applyNumberFormat="1" applyFill="1"/>
    <xf numFmtId="164" fontId="0" fillId="2" borderId="0" xfId="0" applyNumberFormat="1" applyFill="1"/>
    <xf numFmtId="0" fontId="2" fillId="0" borderId="0" xfId="0" applyFont="1" applyAlignment="1">
      <alignment horizontal="center" vertical="center" readingOrder="1"/>
    </xf>
    <xf numFmtId="0" fontId="1" fillId="2" borderId="0" xfId="0" applyFont="1" applyFill="1"/>
    <xf numFmtId="0" fontId="0" fillId="2" borderId="0" xfId="0" applyFont="1" applyFill="1"/>
    <xf numFmtId="0" fontId="0" fillId="2" borderId="0" xfId="0" applyFont="1" applyFill="1" applyBorder="1"/>
    <xf numFmtId="0" fontId="3" fillId="2" borderId="0" xfId="0" applyFont="1" applyFill="1"/>
    <xf numFmtId="0" fontId="3" fillId="2" borderId="0" xfId="0" applyFont="1" applyFill="1" applyBorder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3" borderId="1" xfId="0" applyFont="1" applyFill="1" applyBorder="1"/>
    <xf numFmtId="0" fontId="7" fillId="3" borderId="3" xfId="0" applyFont="1" applyFill="1" applyBorder="1" applyAlignment="1">
      <alignment horizontal="left"/>
    </xf>
    <xf numFmtId="0" fontId="0" fillId="4" borderId="0" xfId="0" applyFont="1" applyFill="1"/>
    <xf numFmtId="0" fontId="0" fillId="4" borderId="0" xfId="0" applyFont="1" applyFill="1" applyBorder="1"/>
    <xf numFmtId="0" fontId="3" fillId="4" borderId="0" xfId="0" applyFont="1" applyFill="1"/>
    <xf numFmtId="0" fontId="0" fillId="2" borderId="0" xfId="0" applyFill="1" applyBorder="1"/>
    <xf numFmtId="3" fontId="0" fillId="2" borderId="0" xfId="0" applyNumberFormat="1" applyFill="1" applyBorder="1"/>
    <xf numFmtId="164" fontId="0" fillId="2" borderId="0" xfId="0" applyNumberFormat="1" applyFill="1" applyBorder="1"/>
    <xf numFmtId="0" fontId="1" fillId="2" borderId="0" xfId="0" applyFont="1" applyFill="1" applyBorder="1"/>
    <xf numFmtId="14" fontId="1" fillId="2" borderId="0" xfId="0" applyNumberFormat="1" applyFont="1" applyFill="1" applyBorder="1"/>
    <xf numFmtId="0" fontId="3" fillId="4" borderId="0" xfId="0" applyFont="1" applyFill="1" applyBorder="1"/>
    <xf numFmtId="2" fontId="0" fillId="2" borderId="0" xfId="0" applyNumberFormat="1" applyFill="1" applyBorder="1" applyAlignment="1">
      <alignment horizontal="center"/>
    </xf>
    <xf numFmtId="2" fontId="7" fillId="3" borderId="3" xfId="0" applyNumberFormat="1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3" fontId="0" fillId="4" borderId="0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5" fontId="7" fillId="3" borderId="3" xfId="0" applyNumberFormat="1" applyFont="1" applyFill="1" applyBorder="1" applyAlignment="1">
      <alignment horizontal="center"/>
    </xf>
    <xf numFmtId="3" fontId="0" fillId="2" borderId="0" xfId="0" applyNumberFormat="1" applyFont="1" applyFill="1" applyAlignment="1">
      <alignment horizontal="center"/>
    </xf>
    <xf numFmtId="3" fontId="0" fillId="4" borderId="0" xfId="0" applyNumberFormat="1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2" borderId="0" xfId="0" applyNumberFormat="1" applyFill="1" applyAlignment="1">
      <alignment horizontal="center"/>
    </xf>
    <xf numFmtId="3" fontId="0" fillId="4" borderId="0" xfId="0" applyNumberForma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1" fillId="2" borderId="0" xfId="0" applyNumberFormat="1" applyFont="1" applyFill="1" applyBorder="1" applyAlignment="1">
      <alignment horizontal="center"/>
    </xf>
    <xf numFmtId="0" fontId="1" fillId="2" borderId="2" xfId="0" applyFont="1" applyFill="1" applyBorder="1"/>
    <xf numFmtId="2" fontId="0" fillId="2" borderId="0" xfId="0" applyNumberFormat="1" applyFill="1"/>
    <xf numFmtId="164" fontId="0" fillId="0" borderId="0" xfId="0" applyNumberFormat="1"/>
    <xf numFmtId="14" fontId="0" fillId="0" borderId="0" xfId="0" applyNumberFormat="1"/>
    <xf numFmtId="3" fontId="0" fillId="0" borderId="0" xfId="0" applyNumberFormat="1"/>
    <xf numFmtId="0" fontId="1" fillId="0" borderId="0" xfId="0" applyFont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31A-4415-A7D2-0AC28FD6CA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31A-4415-A7D2-0AC28FD6CA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31A-4415-A7D2-0AC28FD6CA3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31A-4415-A7D2-0AC28FD6CA3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31A-4415-A7D2-0AC28FD6CA3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1A-4415-A7D2-0AC28FD6CA3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31A-4415-A7D2-0AC28FD6CA3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31A-4415-A7D2-0AC28FD6CA3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31A-4415-A7D2-0AC28FD6CA34}"/>
              </c:ext>
            </c:extLst>
          </c:dPt>
          <c:cat>
            <c:strRef>
              <c:f>Sheet2!$I$16:$I$24</c:f>
              <c:strCache>
                <c:ptCount val="9"/>
                <c:pt idx="0">
                  <c:v>Pólland</c:v>
                </c:pt>
                <c:pt idx="1">
                  <c:v>Litháen</c:v>
                </c:pt>
                <c:pt idx="2">
                  <c:v>Lettland</c:v>
                </c:pt>
                <c:pt idx="3">
                  <c:v>Rúmenía</c:v>
                </c:pt>
                <c:pt idx="4">
                  <c:v>Þýskaland</c:v>
                </c:pt>
                <c:pt idx="5">
                  <c:v>Portúgal</c:v>
                </c:pt>
                <c:pt idx="6">
                  <c:v>Bretland</c:v>
                </c:pt>
                <c:pt idx="7">
                  <c:v>Danmörk</c:v>
                </c:pt>
                <c:pt idx="8">
                  <c:v>Önnur lönd</c:v>
                </c:pt>
              </c:strCache>
            </c:strRef>
          </c:cat>
          <c:val>
            <c:numRef>
              <c:f>Sheet2!$K$16:$K$24</c:f>
              <c:numCache>
                <c:formatCode>0.0%</c:formatCode>
                <c:ptCount val="9"/>
                <c:pt idx="0">
                  <c:v>0.43459552495697074</c:v>
                </c:pt>
                <c:pt idx="1">
                  <c:v>9.2716731588006154E-2</c:v>
                </c:pt>
                <c:pt idx="2">
                  <c:v>4.1919557930972011E-2</c:v>
                </c:pt>
                <c:pt idx="3">
                  <c:v>3.4174291149560651E-2</c:v>
                </c:pt>
                <c:pt idx="4">
                  <c:v>2.9191955793097201E-2</c:v>
                </c:pt>
                <c:pt idx="5">
                  <c:v>2.7787843101730228E-2</c:v>
                </c:pt>
                <c:pt idx="6">
                  <c:v>2.2782860766373765E-2</c:v>
                </c:pt>
                <c:pt idx="7">
                  <c:v>2.1061690370504576E-2</c:v>
                </c:pt>
                <c:pt idx="8">
                  <c:v>0.29576954434278468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4-4E0B-86B5-16CCCB763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sz="1200" b="1"/>
              <a:t>Mynd 1: Samanburður á fjölda innflytjenda</a:t>
            </a:r>
            <a:r>
              <a:rPr lang="is-IS" sz="1200" b="1" baseline="0"/>
              <a:t> eftir helstu þjóðum þann 1. des 2017 og 2018</a:t>
            </a:r>
            <a:endParaRPr lang="is-IS" sz="1200" b="1"/>
          </a:p>
        </c:rich>
      </c:tx>
      <c:layout>
        <c:manualLayout>
          <c:xMode val="edge"/>
          <c:yMode val="edge"/>
          <c:x val="0.22954615375336271"/>
          <c:y val="2.45149088286680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7.6566042905674217E-2"/>
          <c:y val="9.0852438249126671E-2"/>
          <c:w val="0.90965501453397335"/>
          <c:h val="0.796290202873683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Sheet2!$J$2</c:f>
              <c:strCache>
                <c:ptCount val="1"/>
                <c:pt idx="0">
                  <c:v>1.12.2017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1482319488892447E-17"/>
                  <c:y val="7.34853908728439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F10-4B38-A6BA-C0225E97542B}"/>
                </c:ext>
              </c:extLst>
            </c:dLbl>
            <c:dLbl>
              <c:idx val="1"/>
              <c:layout>
                <c:manualLayout>
                  <c:x val="-2.2964638977784894E-17"/>
                  <c:y val="4.8990260581895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F10-4B38-A6BA-C0225E97542B}"/>
                </c:ext>
              </c:extLst>
            </c:dLbl>
            <c:dLbl>
              <c:idx val="2"/>
              <c:layout>
                <c:manualLayout>
                  <c:x val="0"/>
                  <c:y val="4.89902605818962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F10-4B38-A6BA-C0225E97542B}"/>
                </c:ext>
              </c:extLst>
            </c:dLbl>
            <c:dLbl>
              <c:idx val="3"/>
              <c:layout>
                <c:manualLayout>
                  <c:x val="-4.5929277955569788E-17"/>
                  <c:y val="9.79805211637925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F10-4B38-A6BA-C0225E97542B}"/>
                </c:ext>
              </c:extLst>
            </c:dLbl>
            <c:dLbl>
              <c:idx val="4"/>
              <c:layout>
                <c:manualLayout>
                  <c:x val="-9.1858555911139576E-17"/>
                  <c:y val="7.3485390872844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F10-4B38-A6BA-C0225E97542B}"/>
                </c:ext>
              </c:extLst>
            </c:dLbl>
            <c:dLbl>
              <c:idx val="5"/>
              <c:layout>
                <c:manualLayout>
                  <c:x val="0"/>
                  <c:y val="7.3485390872844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F10-4B38-A6BA-C0225E97542B}"/>
                </c:ext>
              </c:extLst>
            </c:dLbl>
            <c:dLbl>
              <c:idx val="6"/>
              <c:layout>
                <c:manualLayout>
                  <c:x val="0"/>
                  <c:y val="4.89902605818962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F10-4B38-A6BA-C0225E97542B}"/>
                </c:ext>
              </c:extLst>
            </c:dLbl>
            <c:dLbl>
              <c:idx val="7"/>
              <c:layout>
                <c:manualLayout>
                  <c:x val="-9.1858555911139576E-17"/>
                  <c:y val="7.3485390872844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F10-4B38-A6BA-C0225E97542B}"/>
                </c:ext>
              </c:extLst>
            </c:dLbl>
            <c:dLbl>
              <c:idx val="8"/>
              <c:layout>
                <c:manualLayout>
                  <c:x val="-1.252631141850219E-3"/>
                  <c:y val="7.3485390872844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F10-4B38-A6BA-C0225E9754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Sheet2!$I$3:$I$11</c:f>
              <c:strCache>
                <c:ptCount val="9"/>
                <c:pt idx="0">
                  <c:v>Pólland</c:v>
                </c:pt>
                <c:pt idx="1">
                  <c:v>Litháen</c:v>
                </c:pt>
                <c:pt idx="2">
                  <c:v>Lettland</c:v>
                </c:pt>
                <c:pt idx="3">
                  <c:v>Rúmenía</c:v>
                </c:pt>
                <c:pt idx="4">
                  <c:v>Þýskaland</c:v>
                </c:pt>
                <c:pt idx="5">
                  <c:v>Portúgal</c:v>
                </c:pt>
                <c:pt idx="6">
                  <c:v>Bretland</c:v>
                </c:pt>
                <c:pt idx="7">
                  <c:v>Danmörk</c:v>
                </c:pt>
                <c:pt idx="8">
                  <c:v>Önnur lönd</c:v>
                </c:pt>
              </c:strCache>
            </c:strRef>
          </c:cat>
          <c:val>
            <c:numRef>
              <c:f>Sheet2!$J$3:$J$11</c:f>
              <c:numCache>
                <c:formatCode>#,##0</c:formatCode>
                <c:ptCount val="9"/>
                <c:pt idx="0">
                  <c:v>17010</c:v>
                </c:pt>
                <c:pt idx="1">
                  <c:v>3369</c:v>
                </c:pt>
                <c:pt idx="2">
                  <c:v>1386</c:v>
                </c:pt>
                <c:pt idx="3">
                  <c:v>1010</c:v>
                </c:pt>
                <c:pt idx="4">
                  <c:v>1181</c:v>
                </c:pt>
                <c:pt idx="5">
                  <c:v>986</c:v>
                </c:pt>
                <c:pt idx="6">
                  <c:v>922</c:v>
                </c:pt>
                <c:pt idx="7">
                  <c:v>918</c:v>
                </c:pt>
                <c:pt idx="8">
                  <c:v>11030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10-4B38-A6BA-C0225E97542B}"/>
            </c:ext>
          </c:extLst>
        </c:ser>
        <c:ser>
          <c:idx val="1"/>
          <c:order val="1"/>
          <c:tx>
            <c:strRef>
              <c:f>Sheet2!$K$2</c:f>
              <c:strCache>
                <c:ptCount val="1"/>
                <c:pt idx="0">
                  <c:v>1.12.2018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9.79805211637925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F10-4B38-A6BA-C0225E97542B}"/>
                </c:ext>
              </c:extLst>
            </c:dLbl>
            <c:dLbl>
              <c:idx val="1"/>
              <c:layout>
                <c:manualLayout>
                  <c:x val="-4.5929277955569788E-17"/>
                  <c:y val="7.3485390872844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F10-4B38-A6BA-C0225E97542B}"/>
                </c:ext>
              </c:extLst>
            </c:dLbl>
            <c:dLbl>
              <c:idx val="2"/>
              <c:layout>
                <c:manualLayout>
                  <c:x val="2.505262283700438E-3"/>
                  <c:y val="9.79805211637907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F10-4B38-A6BA-C0225E97542B}"/>
                </c:ext>
              </c:extLst>
            </c:dLbl>
            <c:dLbl>
              <c:idx val="3"/>
              <c:layout>
                <c:manualLayout>
                  <c:x val="0"/>
                  <c:y val="4.89902605818962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F10-4B38-A6BA-C0225E97542B}"/>
                </c:ext>
              </c:extLst>
            </c:dLbl>
            <c:dLbl>
              <c:idx val="4"/>
              <c:layout>
                <c:manualLayout>
                  <c:x val="2.505262283700438E-3"/>
                  <c:y val="7.3485390872844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F10-4B38-A6BA-C0225E97542B}"/>
                </c:ext>
              </c:extLst>
            </c:dLbl>
            <c:dLbl>
              <c:idx val="5"/>
              <c:layout>
                <c:manualLayout>
                  <c:x val="1.2526311418501273E-3"/>
                  <c:y val="7.3485390872844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F10-4B38-A6BA-C0225E97542B}"/>
                </c:ext>
              </c:extLst>
            </c:dLbl>
            <c:dLbl>
              <c:idx val="6"/>
              <c:layout>
                <c:manualLayout>
                  <c:x val="-1.8371711182227915E-16"/>
                  <c:y val="7.3485390872844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F10-4B38-A6BA-C0225E97542B}"/>
                </c:ext>
              </c:extLst>
            </c:dLbl>
            <c:dLbl>
              <c:idx val="7"/>
              <c:layout>
                <c:manualLayout>
                  <c:x val="0"/>
                  <c:y val="7.3485390872844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F10-4B38-A6BA-C0225E97542B}"/>
                </c:ext>
              </c:extLst>
            </c:dLbl>
            <c:dLbl>
              <c:idx val="8"/>
              <c:layout>
                <c:manualLayout>
                  <c:x val="0"/>
                  <c:y val="4.89902605818962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F10-4B38-A6BA-C0225E9754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Sheet2!$I$3:$I$11</c:f>
              <c:strCache>
                <c:ptCount val="9"/>
                <c:pt idx="0">
                  <c:v>Pólland</c:v>
                </c:pt>
                <c:pt idx="1">
                  <c:v>Litháen</c:v>
                </c:pt>
                <c:pt idx="2">
                  <c:v>Lettland</c:v>
                </c:pt>
                <c:pt idx="3">
                  <c:v>Rúmenía</c:v>
                </c:pt>
                <c:pt idx="4">
                  <c:v>Þýskaland</c:v>
                </c:pt>
                <c:pt idx="5">
                  <c:v>Portúgal</c:v>
                </c:pt>
                <c:pt idx="6">
                  <c:v>Bretland</c:v>
                </c:pt>
                <c:pt idx="7">
                  <c:v>Danmörk</c:v>
                </c:pt>
                <c:pt idx="8">
                  <c:v>Önnur lönd</c:v>
                </c:pt>
              </c:strCache>
            </c:strRef>
          </c:cat>
          <c:val>
            <c:numRef>
              <c:f>Sheet2!$K$3:$K$11</c:f>
              <c:numCache>
                <c:formatCode>#,##0</c:formatCode>
                <c:ptCount val="9"/>
                <c:pt idx="0">
                  <c:v>19190</c:v>
                </c:pt>
                <c:pt idx="1">
                  <c:v>4094</c:v>
                </c:pt>
                <c:pt idx="2">
                  <c:v>1851</c:v>
                </c:pt>
                <c:pt idx="3">
                  <c:v>1509</c:v>
                </c:pt>
                <c:pt idx="4">
                  <c:v>1289</c:v>
                </c:pt>
                <c:pt idx="5">
                  <c:v>1227</c:v>
                </c:pt>
                <c:pt idx="6">
                  <c:v>1006</c:v>
                </c:pt>
                <c:pt idx="7">
                  <c:v>930</c:v>
                </c:pt>
                <c:pt idx="8">
                  <c:v>13060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10-4B38-A6BA-C0225E9754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71436360"/>
        <c:axId val="771438984"/>
      </c:barChart>
      <c:catAx>
        <c:axId val="771436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71438984"/>
        <c:crosses val="autoZero"/>
        <c:auto val="1"/>
        <c:lblAlgn val="ctr"/>
        <c:lblOffset val="100"/>
        <c:noMultiLvlLbl val="0"/>
      </c:catAx>
      <c:valAx>
        <c:axId val="771438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 b="1"/>
                  <a:t>Fjöldi</a:t>
                </a:r>
              </a:p>
            </c:rich>
          </c:tx>
          <c:layout>
            <c:manualLayout>
              <c:xMode val="edge"/>
              <c:yMode val="edge"/>
              <c:x val="7.5829376340199638E-3"/>
              <c:y val="0.438318972407427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71436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sz="1200" b="1"/>
              <a:t>Mynd 2: Fjöldi innflytjenda</a:t>
            </a:r>
            <a:r>
              <a:rPr lang="is-IS" sz="1200" b="1" baseline="0"/>
              <a:t> og hlutfall af íbúafjölda landsins 2015 - 2018 </a:t>
            </a:r>
            <a:endParaRPr lang="is-IS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Sheet2!$D$49</c:f>
              <c:strCache>
                <c:ptCount val="1"/>
                <c:pt idx="0">
                  <c:v>Aðrir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5158820371013486E-3"/>
                  <c:y val="-2.4977511635070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B5E-4E97-81EB-F7307AEC5B92}"/>
                </c:ext>
              </c:extLst>
            </c:dLbl>
            <c:dLbl>
              <c:idx val="1"/>
              <c:layout>
                <c:manualLayout>
                  <c:x val="-1.5052940123671163E-3"/>
                  <c:y val="-1.8733133726303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B5E-4E97-81EB-F7307AEC5B92}"/>
                </c:ext>
              </c:extLst>
            </c:dLbl>
            <c:dLbl>
              <c:idx val="2"/>
              <c:layout>
                <c:manualLayout>
                  <c:x val="-1.4800122596291113E-3"/>
                  <c:y val="-2.2140985339224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B5E-4E97-81EB-F7307AEC5B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Sheet2!$B$50:$B$53</c:f>
              <c:numCache>
                <c:formatCode>m/d/yyyy</c:formatCode>
                <c:ptCount val="4"/>
                <c:pt idx="0">
                  <c:v>42339</c:v>
                </c:pt>
                <c:pt idx="1">
                  <c:v>42705</c:v>
                </c:pt>
                <c:pt idx="2">
                  <c:v>43070</c:v>
                </c:pt>
                <c:pt idx="3">
                  <c:v>43435</c:v>
                </c:pt>
              </c:numCache>
            </c:numRef>
          </c:cat>
          <c:val>
            <c:numRef>
              <c:f>Sheet2!$D$50:$D$53</c:f>
              <c:numCache>
                <c:formatCode>#,##0</c:formatCode>
                <c:ptCount val="4"/>
                <c:pt idx="0">
                  <c:v>26347</c:v>
                </c:pt>
                <c:pt idx="1">
                  <c:v>30153</c:v>
                </c:pt>
                <c:pt idx="2">
                  <c:v>37583</c:v>
                </c:pt>
                <c:pt idx="3">
                  <c:v>44156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5E-4E97-81EB-F7307AEC5B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3300336"/>
        <c:axId val="833290496"/>
      </c:barChart>
      <c:lineChart>
        <c:grouping val="standard"/>
        <c:varyColors val="0"/>
        <c:ser>
          <c:idx val="1"/>
          <c:order val="1"/>
          <c:tx>
            <c:strRef>
              <c:f>Sheet2!$E$49</c:f>
              <c:strCache>
                <c:ptCount val="1"/>
                <c:pt idx="0">
                  <c:v>Hlutfall innflytjenda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2964767550672965E-2"/>
                  <c:y val="0.212249892400477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5E-4E97-81EB-F7307AEC5B92}"/>
                </c:ext>
              </c:extLst>
            </c:dLbl>
            <c:dLbl>
              <c:idx val="1"/>
              <c:layout>
                <c:manualLayout>
                  <c:x val="-2.5589994650979369E-2"/>
                  <c:y val="0.2606488659827513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5E-4E97-81EB-F7307AEC5B92}"/>
                </c:ext>
              </c:extLst>
            </c:dLbl>
            <c:dLbl>
              <c:idx val="2"/>
              <c:layout>
                <c:manualLayout>
                  <c:x val="-3.1560620486399731E-2"/>
                  <c:y val="0.356806555126368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5E-4E97-81EB-F7307AEC5B92}"/>
                </c:ext>
              </c:extLst>
            </c:dLbl>
            <c:dLbl>
              <c:idx val="3"/>
              <c:layout>
                <c:manualLayout>
                  <c:x val="-3.148475529104372E-2"/>
                  <c:y val="0.440544371863950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5E-4E97-81EB-F7307AEC5B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Sheet2!$B$50:$B$53</c:f>
              <c:numCache>
                <c:formatCode>m/d/yyyy</c:formatCode>
                <c:ptCount val="4"/>
                <c:pt idx="0">
                  <c:v>42339</c:v>
                </c:pt>
                <c:pt idx="1">
                  <c:v>42705</c:v>
                </c:pt>
                <c:pt idx="2">
                  <c:v>43070</c:v>
                </c:pt>
                <c:pt idx="3">
                  <c:v>43435</c:v>
                </c:pt>
              </c:numCache>
            </c:numRef>
          </c:cat>
          <c:val>
            <c:numRef>
              <c:f>Sheet2!$E$50:$E$53</c:f>
              <c:numCache>
                <c:formatCode>0.0%</c:formatCode>
                <c:ptCount val="4"/>
                <c:pt idx="0">
                  <c:v>7.9292993132174056E-2</c:v>
                </c:pt>
                <c:pt idx="1">
                  <c:v>8.9189213172069251E-2</c:v>
                </c:pt>
                <c:pt idx="2">
                  <c:v>0.10800302315356299</c:v>
                </c:pt>
                <c:pt idx="3">
                  <c:v>0.12379932375222191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5E-4E97-81EB-F7307AEC5B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33314768"/>
        <c:axId val="833320016"/>
      </c:lineChart>
      <c:dateAx>
        <c:axId val="833300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 b="0"/>
                  <a:t>Tímabil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33290496"/>
        <c:crosses val="autoZero"/>
        <c:auto val="1"/>
        <c:lblOffset val="100"/>
        <c:baseTimeUnit val="years"/>
      </c:dateAx>
      <c:valAx>
        <c:axId val="83329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 b="0"/>
                  <a:t>Fjöldi</a:t>
                </a:r>
                <a:r>
                  <a:rPr lang="is-IS" b="0" baseline="0"/>
                  <a:t> innflytjenda</a:t>
                </a:r>
                <a:endParaRPr lang="is-IS" b="0"/>
              </a:p>
            </c:rich>
          </c:tx>
          <c:layout>
            <c:manualLayout>
              <c:xMode val="edge"/>
              <c:yMode val="edge"/>
              <c:x val="1.0537058086569814E-2"/>
              <c:y val="0.323200641941716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33300336"/>
        <c:crosses val="autoZero"/>
        <c:crossBetween val="between"/>
      </c:valAx>
      <c:valAx>
        <c:axId val="83332001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 b="0"/>
                  <a:t>Hlutfall</a:t>
                </a:r>
                <a:r>
                  <a:rPr lang="is-IS" b="0" baseline="0"/>
                  <a:t> innflytjenda (%)</a:t>
                </a:r>
                <a:endParaRPr lang="is-IS" b="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33314768"/>
        <c:crosses val="max"/>
        <c:crossBetween val="between"/>
      </c:valAx>
      <c:dateAx>
        <c:axId val="833314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33320016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284579981486071"/>
          <c:y val="0.92857955890599486"/>
          <c:w val="0.30398310277839347"/>
          <c:h val="5.26873073677021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323850</xdr:colOff>
      <xdr:row>0</xdr:row>
      <xdr:rowOff>38099</xdr:rowOff>
    </xdr:from>
    <xdr:to>
      <xdr:col>26</xdr:col>
      <xdr:colOff>247650</xdr:colOff>
      <xdr:row>25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200023</xdr:colOff>
      <xdr:row>14</xdr:row>
      <xdr:rowOff>76200</xdr:rowOff>
    </xdr:from>
    <xdr:to>
      <xdr:col>29</xdr:col>
      <xdr:colOff>8984</xdr:colOff>
      <xdr:row>41</xdr:row>
      <xdr:rowOff>161745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589258</xdr:colOff>
      <xdr:row>44</xdr:row>
      <xdr:rowOff>169514</xdr:rowOff>
    </xdr:from>
    <xdr:to>
      <xdr:col>20</xdr:col>
      <xdr:colOff>64576</xdr:colOff>
      <xdr:row>68</xdr:row>
      <xdr:rowOff>161441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2"/>
  <sheetViews>
    <sheetView tabSelected="1" zoomScale="112" zoomScaleNormal="112" workbookViewId="0">
      <selection activeCell="I13" sqref="I13"/>
    </sheetView>
  </sheetViews>
  <sheetFormatPr defaultRowHeight="15" x14ac:dyDescent="0.25"/>
  <cols>
    <col min="1" max="1" width="5.140625" style="1" customWidth="1"/>
    <col min="2" max="2" width="44.7109375" style="1" customWidth="1"/>
    <col min="3" max="3" width="12.5703125" style="29" customWidth="1"/>
    <col min="4" max="4" width="15.5703125" style="34" customWidth="1"/>
    <col min="5" max="5" width="17.85546875" style="24" bestFit="1" customWidth="1"/>
    <col min="6" max="8" width="9.140625" style="1"/>
    <col min="9" max="9" width="11.28515625" style="1" bestFit="1" customWidth="1"/>
    <col min="10" max="12" width="9.140625" style="1"/>
    <col min="13" max="13" width="23.140625" style="1" bestFit="1" customWidth="1"/>
    <col min="14" max="16384" width="9.140625" style="1"/>
  </cols>
  <sheetData>
    <row r="1" spans="1:15" ht="18.75" x14ac:dyDescent="0.3">
      <c r="A1" s="11" t="s">
        <v>341</v>
      </c>
    </row>
    <row r="2" spans="1:15" x14ac:dyDescent="0.25">
      <c r="A2" s="12" t="s">
        <v>334</v>
      </c>
    </row>
    <row r="4" spans="1:15" ht="16.5" thickBot="1" x14ac:dyDescent="0.3">
      <c r="A4" s="13" t="s">
        <v>212</v>
      </c>
      <c r="B4" s="14" t="s">
        <v>0</v>
      </c>
      <c r="C4" s="30">
        <v>43070</v>
      </c>
      <c r="D4" s="30">
        <v>43435</v>
      </c>
      <c r="E4" s="25" t="s">
        <v>331</v>
      </c>
    </row>
    <row r="5" spans="1:15" x14ac:dyDescent="0.25">
      <c r="A5" s="6" t="s">
        <v>111</v>
      </c>
      <c r="B5" s="6" t="s">
        <v>328</v>
      </c>
      <c r="C5" s="31">
        <v>17010</v>
      </c>
      <c r="D5" s="34">
        <v>19190</v>
      </c>
      <c r="E5" s="26">
        <f t="shared" ref="E5:E36" si="0">D5-C5</f>
        <v>2180</v>
      </c>
      <c r="F5" s="39"/>
      <c r="N5" s="2"/>
      <c r="O5" s="3"/>
    </row>
    <row r="6" spans="1:15" x14ac:dyDescent="0.25">
      <c r="A6" s="15" t="s">
        <v>83</v>
      </c>
      <c r="B6" s="15" t="s">
        <v>329</v>
      </c>
      <c r="C6" s="32">
        <v>3369</v>
      </c>
      <c r="D6" s="35">
        <v>4094</v>
      </c>
      <c r="E6" s="27">
        <f t="shared" si="0"/>
        <v>725</v>
      </c>
      <c r="F6" s="39"/>
      <c r="N6" s="2"/>
      <c r="O6" s="3"/>
    </row>
    <row r="7" spans="1:15" x14ac:dyDescent="0.25">
      <c r="A7" s="6" t="s">
        <v>85</v>
      </c>
      <c r="B7" s="6" t="s">
        <v>168</v>
      </c>
      <c r="C7" s="31">
        <v>1386</v>
      </c>
      <c r="D7" s="34">
        <v>1851</v>
      </c>
      <c r="E7" s="26">
        <f t="shared" si="0"/>
        <v>465</v>
      </c>
      <c r="F7" s="39"/>
      <c r="N7" s="2"/>
      <c r="O7" s="3"/>
    </row>
    <row r="8" spans="1:15" x14ac:dyDescent="0.25">
      <c r="A8" s="15" t="s">
        <v>116</v>
      </c>
      <c r="B8" s="15" t="s">
        <v>169</v>
      </c>
      <c r="C8" s="32">
        <v>1010</v>
      </c>
      <c r="D8" s="35">
        <v>1509</v>
      </c>
      <c r="E8" s="27">
        <f t="shared" si="0"/>
        <v>499</v>
      </c>
      <c r="F8" s="39"/>
      <c r="N8" s="2"/>
      <c r="O8" s="3"/>
    </row>
    <row r="9" spans="1:15" x14ac:dyDescent="0.25">
      <c r="A9" s="6" t="s">
        <v>34</v>
      </c>
      <c r="B9" s="6" t="s">
        <v>170</v>
      </c>
      <c r="C9" s="31">
        <v>1181</v>
      </c>
      <c r="D9" s="34">
        <v>1289</v>
      </c>
      <c r="E9" s="26">
        <f t="shared" si="0"/>
        <v>108</v>
      </c>
      <c r="F9" s="39"/>
      <c r="N9" s="2"/>
      <c r="O9" s="3"/>
    </row>
    <row r="10" spans="1:15" x14ac:dyDescent="0.25">
      <c r="A10" s="15" t="s">
        <v>113</v>
      </c>
      <c r="B10" s="15" t="s">
        <v>174</v>
      </c>
      <c r="C10" s="32">
        <v>986</v>
      </c>
      <c r="D10" s="35">
        <v>1227</v>
      </c>
      <c r="E10" s="27">
        <f t="shared" si="0"/>
        <v>241</v>
      </c>
      <c r="F10" s="39"/>
      <c r="O10" s="3"/>
    </row>
    <row r="11" spans="1:15" x14ac:dyDescent="0.25">
      <c r="A11" s="6" t="s">
        <v>50</v>
      </c>
      <c r="B11" s="6" t="s">
        <v>172</v>
      </c>
      <c r="C11" s="31">
        <v>922</v>
      </c>
      <c r="D11" s="34">
        <v>1006</v>
      </c>
      <c r="E11" s="26">
        <f t="shared" si="0"/>
        <v>84</v>
      </c>
      <c r="F11" s="39"/>
      <c r="N11" s="2"/>
      <c r="O11" s="3"/>
    </row>
    <row r="12" spans="1:15" x14ac:dyDescent="0.25">
      <c r="A12" s="15" t="s">
        <v>36</v>
      </c>
      <c r="B12" s="15" t="s">
        <v>180</v>
      </c>
      <c r="C12" s="32">
        <v>918</v>
      </c>
      <c r="D12" s="35">
        <v>930</v>
      </c>
      <c r="E12" s="27">
        <f t="shared" si="0"/>
        <v>12</v>
      </c>
      <c r="F12" s="39"/>
      <c r="N12" s="2"/>
      <c r="O12" s="3"/>
    </row>
    <row r="13" spans="1:15" x14ac:dyDescent="0.25">
      <c r="A13" s="6" t="s">
        <v>45</v>
      </c>
      <c r="B13" s="6" t="s">
        <v>173</v>
      </c>
      <c r="C13" s="31">
        <v>809</v>
      </c>
      <c r="D13" s="34">
        <v>923</v>
      </c>
      <c r="E13" s="26">
        <f t="shared" si="0"/>
        <v>114</v>
      </c>
      <c r="F13" s="39"/>
      <c r="N13" s="2"/>
      <c r="O13" s="3"/>
    </row>
    <row r="14" spans="1:15" x14ac:dyDescent="0.25">
      <c r="A14" s="15" t="s">
        <v>109</v>
      </c>
      <c r="B14" s="15" t="s">
        <v>171</v>
      </c>
      <c r="C14" s="32">
        <v>683</v>
      </c>
      <c r="D14" s="35">
        <v>886</v>
      </c>
      <c r="E14" s="27">
        <f t="shared" si="0"/>
        <v>203</v>
      </c>
      <c r="F14" s="39"/>
      <c r="N14" s="2"/>
      <c r="O14" s="3"/>
    </row>
    <row r="15" spans="1:15" x14ac:dyDescent="0.25">
      <c r="A15" s="6" t="s">
        <v>142</v>
      </c>
      <c r="B15" s="6" t="s">
        <v>175</v>
      </c>
      <c r="C15" s="31">
        <v>685</v>
      </c>
      <c r="D15" s="34">
        <v>738</v>
      </c>
      <c r="E15" s="26">
        <f t="shared" si="0"/>
        <v>53</v>
      </c>
      <c r="F15" s="39"/>
      <c r="N15" s="2"/>
      <c r="O15" s="3"/>
    </row>
    <row r="16" spans="1:15" x14ac:dyDescent="0.25">
      <c r="A16" s="15" t="s">
        <v>33</v>
      </c>
      <c r="B16" s="15" t="s">
        <v>176</v>
      </c>
      <c r="C16" s="32">
        <v>508</v>
      </c>
      <c r="D16" s="35">
        <v>699</v>
      </c>
      <c r="E16" s="27">
        <f t="shared" si="0"/>
        <v>191</v>
      </c>
      <c r="F16" s="39"/>
      <c r="N16" s="2"/>
      <c r="O16" s="3"/>
    </row>
    <row r="17" spans="1:16" x14ac:dyDescent="0.25">
      <c r="A17" s="7" t="s">
        <v>61</v>
      </c>
      <c r="B17" s="7" t="s">
        <v>178</v>
      </c>
      <c r="C17" s="26">
        <v>352</v>
      </c>
      <c r="D17" s="34">
        <v>663</v>
      </c>
      <c r="E17" s="26">
        <f t="shared" si="0"/>
        <v>311</v>
      </c>
      <c r="F17" s="39"/>
      <c r="N17" s="2"/>
      <c r="O17" s="3"/>
    </row>
    <row r="18" spans="1:16" x14ac:dyDescent="0.25">
      <c r="A18" s="15" t="s">
        <v>49</v>
      </c>
      <c r="B18" s="15" t="s">
        <v>177</v>
      </c>
      <c r="C18" s="32">
        <v>549</v>
      </c>
      <c r="D18" s="35">
        <v>662</v>
      </c>
      <c r="E18" s="27">
        <f t="shared" si="0"/>
        <v>113</v>
      </c>
      <c r="F18" s="39"/>
      <c r="O18" s="3"/>
    </row>
    <row r="19" spans="1:16" x14ac:dyDescent="0.25">
      <c r="A19" s="6" t="s">
        <v>134</v>
      </c>
      <c r="B19" s="6" t="s">
        <v>179</v>
      </c>
      <c r="C19" s="31">
        <v>525</v>
      </c>
      <c r="D19" s="34">
        <v>544</v>
      </c>
      <c r="E19" s="26">
        <f t="shared" si="0"/>
        <v>19</v>
      </c>
      <c r="F19" s="39"/>
    </row>
    <row r="20" spans="1:16" x14ac:dyDescent="0.25">
      <c r="A20" s="15" t="s">
        <v>63</v>
      </c>
      <c r="B20" s="17" t="s">
        <v>181</v>
      </c>
      <c r="C20" s="32">
        <v>432</v>
      </c>
      <c r="D20" s="35">
        <v>479</v>
      </c>
      <c r="E20" s="27">
        <f t="shared" si="0"/>
        <v>47</v>
      </c>
      <c r="F20" s="39"/>
      <c r="N20" s="2"/>
    </row>
    <row r="21" spans="1:16" x14ac:dyDescent="0.25">
      <c r="A21" s="6" t="s">
        <v>71</v>
      </c>
      <c r="B21" s="6" t="s">
        <v>182</v>
      </c>
      <c r="C21" s="31">
        <v>407</v>
      </c>
      <c r="D21" s="34">
        <v>476</v>
      </c>
      <c r="E21" s="26">
        <f t="shared" si="0"/>
        <v>69</v>
      </c>
      <c r="F21" s="39"/>
    </row>
    <row r="22" spans="1:16" x14ac:dyDescent="0.25">
      <c r="A22" s="15" t="s">
        <v>124</v>
      </c>
      <c r="B22" s="17" t="s">
        <v>183</v>
      </c>
      <c r="C22" s="32">
        <v>429</v>
      </c>
      <c r="D22" s="35">
        <v>468</v>
      </c>
      <c r="E22" s="27">
        <f t="shared" si="0"/>
        <v>39</v>
      </c>
      <c r="F22" s="39"/>
    </row>
    <row r="23" spans="1:16" x14ac:dyDescent="0.25">
      <c r="A23" s="6" t="s">
        <v>14</v>
      </c>
      <c r="B23" s="8" t="s">
        <v>185</v>
      </c>
      <c r="C23" s="31">
        <v>337</v>
      </c>
      <c r="D23" s="34">
        <v>403</v>
      </c>
      <c r="E23" s="26">
        <f t="shared" si="0"/>
        <v>66</v>
      </c>
      <c r="F23" s="39"/>
    </row>
    <row r="24" spans="1:16" x14ac:dyDescent="0.25">
      <c r="A24" s="15" t="s">
        <v>121</v>
      </c>
      <c r="B24" s="17" t="s">
        <v>184</v>
      </c>
      <c r="C24" s="32">
        <v>362</v>
      </c>
      <c r="D24" s="35">
        <v>394</v>
      </c>
      <c r="E24" s="27">
        <f t="shared" si="0"/>
        <v>32</v>
      </c>
      <c r="F24" s="39"/>
    </row>
    <row r="25" spans="1:16" ht="16.5" customHeight="1" x14ac:dyDescent="0.25">
      <c r="A25" s="6" t="s">
        <v>147</v>
      </c>
      <c r="B25" s="8" t="s">
        <v>236</v>
      </c>
      <c r="C25" s="31">
        <v>325</v>
      </c>
      <c r="D25" s="34">
        <v>365</v>
      </c>
      <c r="E25" s="26">
        <f t="shared" si="0"/>
        <v>40</v>
      </c>
      <c r="F25" s="39"/>
      <c r="K25" s="4"/>
      <c r="M25" s="18"/>
      <c r="N25" s="19"/>
      <c r="O25" s="20"/>
      <c r="P25" s="18"/>
    </row>
    <row r="26" spans="1:16" x14ac:dyDescent="0.25">
      <c r="A26" s="15" t="s">
        <v>104</v>
      </c>
      <c r="B26" s="15" t="s">
        <v>186</v>
      </c>
      <c r="C26" s="32">
        <v>290</v>
      </c>
      <c r="D26" s="35">
        <v>315</v>
      </c>
      <c r="E26" s="27">
        <f t="shared" si="0"/>
        <v>25</v>
      </c>
      <c r="F26" s="39"/>
      <c r="M26" s="18"/>
      <c r="N26" s="19"/>
      <c r="O26" s="20"/>
      <c r="P26" s="18"/>
    </row>
    <row r="27" spans="1:16" x14ac:dyDescent="0.25">
      <c r="A27" s="6" t="s">
        <v>26</v>
      </c>
      <c r="B27" s="6" t="s">
        <v>261</v>
      </c>
      <c r="C27" s="31">
        <v>289</v>
      </c>
      <c r="D27" s="34">
        <v>314</v>
      </c>
      <c r="E27" s="26">
        <f t="shared" si="0"/>
        <v>25</v>
      </c>
      <c r="F27" s="39"/>
      <c r="M27" s="18"/>
      <c r="N27" s="19"/>
      <c r="O27" s="20"/>
      <c r="P27" s="18"/>
    </row>
    <row r="28" spans="1:16" x14ac:dyDescent="0.25">
      <c r="A28" s="15" t="s">
        <v>103</v>
      </c>
      <c r="B28" s="15" t="s">
        <v>187</v>
      </c>
      <c r="C28" s="32">
        <v>213</v>
      </c>
      <c r="D28" s="35">
        <v>237</v>
      </c>
      <c r="E28" s="27">
        <f t="shared" si="0"/>
        <v>24</v>
      </c>
      <c r="F28" s="39"/>
      <c r="M28" s="18"/>
      <c r="N28" s="19"/>
      <c r="O28" s="20"/>
      <c r="P28" s="18"/>
    </row>
    <row r="29" spans="1:16" x14ac:dyDescent="0.25">
      <c r="A29" s="6" t="s">
        <v>140</v>
      </c>
      <c r="B29" s="6" t="s">
        <v>188</v>
      </c>
      <c r="C29" s="31">
        <v>188</v>
      </c>
      <c r="D29" s="34">
        <v>208</v>
      </c>
      <c r="E29" s="26">
        <f t="shared" si="0"/>
        <v>20</v>
      </c>
      <c r="F29" s="39"/>
      <c r="M29" s="18"/>
      <c r="N29" s="19"/>
      <c r="O29" s="20"/>
      <c r="P29" s="18"/>
    </row>
    <row r="30" spans="1:16" x14ac:dyDescent="0.25">
      <c r="A30" s="15" t="s">
        <v>56</v>
      </c>
      <c r="B30" s="17" t="s">
        <v>191</v>
      </c>
      <c r="C30" s="32">
        <v>135</v>
      </c>
      <c r="D30" s="35">
        <v>203</v>
      </c>
      <c r="E30" s="27">
        <f t="shared" si="0"/>
        <v>68</v>
      </c>
      <c r="F30" s="39"/>
      <c r="M30" s="18"/>
      <c r="N30" s="19"/>
      <c r="O30" s="20"/>
      <c r="P30" s="18"/>
    </row>
    <row r="31" spans="1:16" x14ac:dyDescent="0.25">
      <c r="A31" s="6" t="s">
        <v>131</v>
      </c>
      <c r="B31" s="8" t="s">
        <v>190</v>
      </c>
      <c r="C31" s="31">
        <v>206</v>
      </c>
      <c r="D31" s="34">
        <v>203</v>
      </c>
      <c r="E31" s="26">
        <f t="shared" si="0"/>
        <v>-3</v>
      </c>
      <c r="F31" s="39"/>
      <c r="M31" s="18"/>
      <c r="N31" s="19"/>
      <c r="O31" s="20"/>
      <c r="P31" s="18"/>
    </row>
    <row r="32" spans="1:16" ht="18.75" x14ac:dyDescent="0.3">
      <c r="A32" s="15" t="s">
        <v>118</v>
      </c>
      <c r="B32" s="15" t="s">
        <v>189</v>
      </c>
      <c r="C32" s="32">
        <v>185</v>
      </c>
      <c r="D32" s="35">
        <v>200</v>
      </c>
      <c r="E32" s="27">
        <f t="shared" si="0"/>
        <v>15</v>
      </c>
      <c r="F32" s="39"/>
      <c r="I32" s="10"/>
      <c r="M32" s="18"/>
      <c r="N32" s="19"/>
      <c r="O32" s="20"/>
      <c r="P32" s="18"/>
    </row>
    <row r="33" spans="1:16" x14ac:dyDescent="0.25">
      <c r="A33" s="6" t="s">
        <v>68</v>
      </c>
      <c r="B33" s="6" t="s">
        <v>192</v>
      </c>
      <c r="C33" s="31">
        <v>86</v>
      </c>
      <c r="D33" s="34">
        <v>165</v>
      </c>
      <c r="E33" s="26">
        <f t="shared" si="0"/>
        <v>79</v>
      </c>
      <c r="F33" s="39"/>
      <c r="M33" s="18"/>
      <c r="N33" s="18"/>
      <c r="O33" s="18"/>
      <c r="P33" s="18"/>
    </row>
    <row r="34" spans="1:16" x14ac:dyDescent="0.25">
      <c r="A34" s="15" t="s">
        <v>20</v>
      </c>
      <c r="B34" s="15" t="s">
        <v>245</v>
      </c>
      <c r="C34" s="32">
        <v>138</v>
      </c>
      <c r="D34" s="33">
        <v>159</v>
      </c>
      <c r="E34" s="27">
        <f t="shared" si="0"/>
        <v>21</v>
      </c>
      <c r="F34" s="39"/>
      <c r="M34" s="18"/>
      <c r="N34" s="19"/>
      <c r="O34" s="18"/>
      <c r="P34" s="18"/>
    </row>
    <row r="35" spans="1:16" x14ac:dyDescent="0.25">
      <c r="A35" s="6" t="s">
        <v>117</v>
      </c>
      <c r="B35" s="8" t="s">
        <v>239</v>
      </c>
      <c r="C35" s="31">
        <v>108</v>
      </c>
      <c r="D35" s="34">
        <v>146</v>
      </c>
      <c r="E35" s="26">
        <f t="shared" si="0"/>
        <v>38</v>
      </c>
      <c r="F35" s="39"/>
      <c r="M35" s="18"/>
      <c r="N35" s="18"/>
      <c r="O35" s="18"/>
      <c r="P35" s="18"/>
    </row>
    <row r="36" spans="1:16" x14ac:dyDescent="0.25">
      <c r="A36" s="15" t="s">
        <v>47</v>
      </c>
      <c r="B36" s="15" t="s">
        <v>193</v>
      </c>
      <c r="C36" s="32">
        <v>125</v>
      </c>
      <c r="D36" s="35">
        <v>141</v>
      </c>
      <c r="E36" s="27">
        <f t="shared" si="0"/>
        <v>16</v>
      </c>
      <c r="F36" s="39"/>
      <c r="M36" s="18"/>
      <c r="N36" s="18"/>
      <c r="O36" s="18"/>
      <c r="P36" s="18"/>
    </row>
    <row r="37" spans="1:16" x14ac:dyDescent="0.25">
      <c r="A37" s="6" t="s">
        <v>41</v>
      </c>
      <c r="B37" s="6" t="s">
        <v>194</v>
      </c>
      <c r="C37" s="31">
        <v>119</v>
      </c>
      <c r="D37" s="34">
        <v>133</v>
      </c>
      <c r="E37" s="26">
        <f t="shared" ref="E37:E68" si="1">D37-C37</f>
        <v>14</v>
      </c>
      <c r="F37" s="39"/>
      <c r="M37" s="18"/>
      <c r="N37" s="18"/>
      <c r="O37" s="18"/>
      <c r="P37" s="18"/>
    </row>
    <row r="38" spans="1:16" x14ac:dyDescent="0.25">
      <c r="A38" s="15" t="s">
        <v>67</v>
      </c>
      <c r="B38" s="15" t="s">
        <v>195</v>
      </c>
      <c r="C38" s="32">
        <v>119</v>
      </c>
      <c r="D38" s="35">
        <v>133</v>
      </c>
      <c r="E38" s="27">
        <f t="shared" si="1"/>
        <v>14</v>
      </c>
      <c r="F38" s="39"/>
      <c r="M38" s="18"/>
      <c r="N38" s="18"/>
      <c r="O38" s="18"/>
      <c r="P38" s="18"/>
    </row>
    <row r="39" spans="1:16" x14ac:dyDescent="0.25">
      <c r="A39" s="6" t="s">
        <v>3</v>
      </c>
      <c r="B39" s="8" t="s">
        <v>213</v>
      </c>
      <c r="C39" s="31">
        <v>85</v>
      </c>
      <c r="D39" s="29">
        <v>123</v>
      </c>
      <c r="E39" s="26">
        <f t="shared" si="1"/>
        <v>38</v>
      </c>
      <c r="F39" s="39"/>
      <c r="M39" s="18"/>
      <c r="N39" s="18"/>
      <c r="O39" s="18"/>
      <c r="P39" s="18"/>
    </row>
    <row r="40" spans="1:16" x14ac:dyDescent="0.25">
      <c r="A40" s="15" t="s">
        <v>7</v>
      </c>
      <c r="B40" s="17" t="s">
        <v>196</v>
      </c>
      <c r="C40" s="32">
        <v>111</v>
      </c>
      <c r="D40" s="35">
        <v>113</v>
      </c>
      <c r="E40" s="27">
        <f t="shared" si="1"/>
        <v>2</v>
      </c>
      <c r="F40" s="39"/>
      <c r="M40" s="18"/>
      <c r="N40" s="18"/>
      <c r="O40" s="18"/>
      <c r="P40" s="18"/>
    </row>
    <row r="41" spans="1:16" x14ac:dyDescent="0.25">
      <c r="A41" s="6" t="s">
        <v>65</v>
      </c>
      <c r="B41" s="6" t="s">
        <v>218</v>
      </c>
      <c r="C41" s="31">
        <v>104</v>
      </c>
      <c r="D41" s="34">
        <v>112</v>
      </c>
      <c r="E41" s="26">
        <f t="shared" si="1"/>
        <v>8</v>
      </c>
      <c r="F41" s="39"/>
      <c r="M41" s="18"/>
      <c r="N41" s="18"/>
      <c r="O41" s="18"/>
      <c r="P41" s="18"/>
    </row>
    <row r="42" spans="1:16" x14ac:dyDescent="0.25">
      <c r="A42" s="15" t="s">
        <v>101</v>
      </c>
      <c r="B42" s="15" t="s">
        <v>197</v>
      </c>
      <c r="C42" s="32">
        <v>89</v>
      </c>
      <c r="D42" s="35">
        <v>107</v>
      </c>
      <c r="E42" s="27">
        <f t="shared" si="1"/>
        <v>18</v>
      </c>
      <c r="F42" s="39"/>
      <c r="M42" s="18"/>
      <c r="N42" s="18"/>
      <c r="O42" s="18"/>
      <c r="P42" s="18"/>
    </row>
    <row r="43" spans="1:16" x14ac:dyDescent="0.25">
      <c r="A43" s="6" t="s">
        <v>13</v>
      </c>
      <c r="B43" s="6" t="s">
        <v>198</v>
      </c>
      <c r="C43" s="31">
        <v>88</v>
      </c>
      <c r="D43" s="34">
        <v>103</v>
      </c>
      <c r="E43" s="26">
        <f t="shared" si="1"/>
        <v>15</v>
      </c>
      <c r="F43" s="39"/>
      <c r="M43" s="18"/>
      <c r="N43" s="18"/>
      <c r="O43" s="18"/>
      <c r="P43" s="18"/>
    </row>
    <row r="44" spans="1:16" x14ac:dyDescent="0.25">
      <c r="A44" s="15" t="s">
        <v>69</v>
      </c>
      <c r="B44" s="15" t="s">
        <v>221</v>
      </c>
      <c r="C44" s="32">
        <v>67</v>
      </c>
      <c r="D44" s="35">
        <v>97</v>
      </c>
      <c r="E44" s="27">
        <f t="shared" si="1"/>
        <v>30</v>
      </c>
      <c r="F44" s="39"/>
      <c r="M44" s="18"/>
      <c r="N44" s="18"/>
      <c r="O44" s="18"/>
      <c r="P44" s="18"/>
    </row>
    <row r="45" spans="1:16" x14ac:dyDescent="0.25">
      <c r="A45" s="6" t="s">
        <v>22</v>
      </c>
      <c r="B45" s="6" t="s">
        <v>258</v>
      </c>
      <c r="C45" s="31">
        <v>100</v>
      </c>
      <c r="D45" s="34">
        <v>95</v>
      </c>
      <c r="E45" s="26">
        <f t="shared" si="1"/>
        <v>-5</v>
      </c>
      <c r="F45" s="39"/>
      <c r="M45" s="18"/>
      <c r="N45" s="18"/>
      <c r="O45" s="18"/>
      <c r="P45" s="18"/>
    </row>
    <row r="46" spans="1:16" x14ac:dyDescent="0.25">
      <c r="A46" s="15" t="s">
        <v>17</v>
      </c>
      <c r="B46" s="15" t="s">
        <v>200</v>
      </c>
      <c r="C46" s="32">
        <v>85</v>
      </c>
      <c r="D46" s="33">
        <v>89</v>
      </c>
      <c r="E46" s="27">
        <f t="shared" si="1"/>
        <v>4</v>
      </c>
      <c r="M46" s="18"/>
      <c r="N46" s="18"/>
      <c r="O46" s="18"/>
      <c r="P46" s="18"/>
    </row>
    <row r="47" spans="1:16" x14ac:dyDescent="0.25">
      <c r="A47" s="6" t="s">
        <v>87</v>
      </c>
      <c r="B47" s="6" t="s">
        <v>226</v>
      </c>
      <c r="C47" s="31">
        <v>80</v>
      </c>
      <c r="D47" s="34">
        <v>88</v>
      </c>
      <c r="E47" s="26">
        <f t="shared" si="1"/>
        <v>8</v>
      </c>
      <c r="M47" s="18"/>
      <c r="N47" s="18"/>
      <c r="O47" s="18"/>
      <c r="P47" s="18"/>
    </row>
    <row r="48" spans="1:16" x14ac:dyDescent="0.25">
      <c r="A48" s="15" t="s">
        <v>2</v>
      </c>
      <c r="B48" s="17" t="s">
        <v>199</v>
      </c>
      <c r="C48" s="32">
        <v>61</v>
      </c>
      <c r="D48" s="33">
        <v>87</v>
      </c>
      <c r="E48" s="27">
        <f t="shared" si="1"/>
        <v>26</v>
      </c>
      <c r="M48" s="18"/>
      <c r="N48" s="18"/>
      <c r="O48" s="18"/>
      <c r="P48" s="18"/>
    </row>
    <row r="49" spans="1:16" x14ac:dyDescent="0.25">
      <c r="A49" s="6" t="s">
        <v>52</v>
      </c>
      <c r="B49" s="6" t="s">
        <v>278</v>
      </c>
      <c r="C49" s="31">
        <v>71</v>
      </c>
      <c r="D49" s="34">
        <v>83</v>
      </c>
      <c r="E49" s="26">
        <f t="shared" si="1"/>
        <v>12</v>
      </c>
      <c r="M49" s="21"/>
      <c r="N49" s="22"/>
      <c r="O49" s="22"/>
      <c r="P49" s="18"/>
    </row>
    <row r="50" spans="1:16" x14ac:dyDescent="0.25">
      <c r="A50" s="15" t="s">
        <v>74</v>
      </c>
      <c r="B50" s="15" t="s">
        <v>201</v>
      </c>
      <c r="C50" s="32">
        <v>80</v>
      </c>
      <c r="D50" s="35">
        <v>77</v>
      </c>
      <c r="E50" s="27">
        <f t="shared" si="1"/>
        <v>-3</v>
      </c>
      <c r="M50" s="18"/>
      <c r="N50" s="19"/>
      <c r="O50" s="19"/>
      <c r="P50" s="18"/>
    </row>
    <row r="51" spans="1:16" x14ac:dyDescent="0.25">
      <c r="A51" s="6" t="s">
        <v>97</v>
      </c>
      <c r="B51" s="6" t="s">
        <v>202</v>
      </c>
      <c r="C51" s="31">
        <v>66</v>
      </c>
      <c r="D51" s="34">
        <v>72</v>
      </c>
      <c r="E51" s="26">
        <f t="shared" si="1"/>
        <v>6</v>
      </c>
      <c r="M51" s="18"/>
      <c r="N51" s="19"/>
      <c r="O51" s="19"/>
      <c r="P51" s="18"/>
    </row>
    <row r="52" spans="1:16" x14ac:dyDescent="0.25">
      <c r="A52" s="15" t="s">
        <v>10</v>
      </c>
      <c r="B52" s="17" t="s">
        <v>204</v>
      </c>
      <c r="C52" s="32">
        <v>63</v>
      </c>
      <c r="D52" s="35">
        <v>65</v>
      </c>
      <c r="E52" s="27">
        <f t="shared" si="1"/>
        <v>2</v>
      </c>
      <c r="M52" s="18"/>
      <c r="N52" s="19"/>
      <c r="O52" s="19"/>
      <c r="P52" s="18"/>
    </row>
    <row r="53" spans="1:16" x14ac:dyDescent="0.25">
      <c r="A53" s="6" t="s">
        <v>115</v>
      </c>
      <c r="B53" s="6" t="s">
        <v>205</v>
      </c>
      <c r="C53" s="31">
        <v>54</v>
      </c>
      <c r="D53" s="34">
        <v>63</v>
      </c>
      <c r="E53" s="26">
        <f t="shared" si="1"/>
        <v>9</v>
      </c>
      <c r="M53" s="18"/>
      <c r="N53" s="19"/>
      <c r="O53" s="19"/>
      <c r="P53" s="18"/>
    </row>
    <row r="54" spans="1:16" x14ac:dyDescent="0.25">
      <c r="A54" s="15" t="s">
        <v>110</v>
      </c>
      <c r="B54" s="17" t="s">
        <v>211</v>
      </c>
      <c r="C54" s="32">
        <v>47</v>
      </c>
      <c r="D54" s="35">
        <v>62</v>
      </c>
      <c r="E54" s="27">
        <f t="shared" si="1"/>
        <v>15</v>
      </c>
      <c r="M54" s="18"/>
      <c r="N54" s="19"/>
      <c r="O54" s="19"/>
      <c r="P54" s="18"/>
    </row>
    <row r="55" spans="1:16" x14ac:dyDescent="0.25">
      <c r="A55" s="6" t="s">
        <v>8</v>
      </c>
      <c r="B55" s="8" t="s">
        <v>203</v>
      </c>
      <c r="C55" s="31">
        <v>57</v>
      </c>
      <c r="D55" s="34">
        <v>59</v>
      </c>
      <c r="E55" s="26">
        <f t="shared" si="1"/>
        <v>2</v>
      </c>
      <c r="M55" s="18"/>
      <c r="N55" s="19"/>
      <c r="O55" s="19"/>
      <c r="P55" s="18"/>
    </row>
    <row r="56" spans="1:16" x14ac:dyDescent="0.25">
      <c r="A56" s="15" t="s">
        <v>123</v>
      </c>
      <c r="B56" s="15" t="s">
        <v>242</v>
      </c>
      <c r="C56" s="32">
        <v>49</v>
      </c>
      <c r="D56" s="35">
        <v>59</v>
      </c>
      <c r="E56" s="27">
        <f t="shared" si="1"/>
        <v>10</v>
      </c>
      <c r="M56" s="18"/>
      <c r="N56" s="19"/>
      <c r="O56" s="19"/>
      <c r="P56" s="18"/>
    </row>
    <row r="57" spans="1:16" x14ac:dyDescent="0.25">
      <c r="A57" s="6" t="s">
        <v>27</v>
      </c>
      <c r="B57" s="6" t="s">
        <v>206</v>
      </c>
      <c r="C57" s="31">
        <v>46</v>
      </c>
      <c r="D57" s="34">
        <v>54</v>
      </c>
      <c r="E57" s="26">
        <f t="shared" si="1"/>
        <v>8</v>
      </c>
      <c r="M57" s="18"/>
      <c r="N57" s="19"/>
      <c r="O57" s="19"/>
      <c r="P57" s="18"/>
    </row>
    <row r="58" spans="1:16" x14ac:dyDescent="0.25">
      <c r="A58" s="15" t="s">
        <v>81</v>
      </c>
      <c r="B58" s="17" t="s">
        <v>326</v>
      </c>
      <c r="C58" s="32">
        <v>47</v>
      </c>
      <c r="D58" s="35">
        <v>51</v>
      </c>
      <c r="E58" s="27">
        <f t="shared" si="1"/>
        <v>4</v>
      </c>
      <c r="M58" s="18"/>
      <c r="N58" s="19"/>
      <c r="O58" s="19"/>
      <c r="P58" s="18"/>
    </row>
    <row r="59" spans="1:16" x14ac:dyDescent="0.25">
      <c r="A59" s="6" t="s">
        <v>90</v>
      </c>
      <c r="B59" s="8" t="s">
        <v>293</v>
      </c>
      <c r="C59" s="31">
        <v>32</v>
      </c>
      <c r="D59" s="34">
        <v>51</v>
      </c>
      <c r="E59" s="26">
        <f t="shared" si="1"/>
        <v>19</v>
      </c>
      <c r="M59" s="18"/>
      <c r="N59" s="19"/>
      <c r="O59" s="19"/>
      <c r="P59" s="18"/>
    </row>
    <row r="60" spans="1:16" x14ac:dyDescent="0.25">
      <c r="A60" s="15" t="s">
        <v>148</v>
      </c>
      <c r="B60" s="17" t="s">
        <v>321</v>
      </c>
      <c r="C60" s="32">
        <v>69</v>
      </c>
      <c r="D60" s="35">
        <v>48</v>
      </c>
      <c r="E60" s="27">
        <f t="shared" si="1"/>
        <v>-21</v>
      </c>
      <c r="M60" s="18"/>
      <c r="N60" s="18"/>
      <c r="O60" s="18"/>
      <c r="P60" s="18"/>
    </row>
    <row r="61" spans="1:16" x14ac:dyDescent="0.25">
      <c r="A61" s="6" t="s">
        <v>75</v>
      </c>
      <c r="B61" s="6" t="s">
        <v>284</v>
      </c>
      <c r="C61" s="31">
        <v>40</v>
      </c>
      <c r="D61" s="34">
        <v>47</v>
      </c>
      <c r="E61" s="26">
        <f t="shared" si="1"/>
        <v>7</v>
      </c>
      <c r="M61" s="18"/>
      <c r="N61" s="18"/>
      <c r="O61" s="18"/>
      <c r="P61" s="18"/>
    </row>
    <row r="62" spans="1:16" x14ac:dyDescent="0.25">
      <c r="A62" s="15" t="s">
        <v>146</v>
      </c>
      <c r="B62" s="17" t="s">
        <v>235</v>
      </c>
      <c r="C62" s="32">
        <v>23</v>
      </c>
      <c r="D62" s="35">
        <v>39</v>
      </c>
      <c r="E62" s="27">
        <f t="shared" si="1"/>
        <v>16</v>
      </c>
      <c r="M62" s="18"/>
      <c r="N62" s="18"/>
      <c r="O62" s="18"/>
      <c r="P62" s="18"/>
    </row>
    <row r="63" spans="1:16" x14ac:dyDescent="0.25">
      <c r="A63" s="6" t="s">
        <v>46</v>
      </c>
      <c r="B63" s="8" t="s">
        <v>273</v>
      </c>
      <c r="C63" s="31">
        <v>34</v>
      </c>
      <c r="D63" s="34">
        <v>38</v>
      </c>
      <c r="E63" s="26">
        <f t="shared" si="1"/>
        <v>4</v>
      </c>
      <c r="M63" s="18"/>
      <c r="N63" s="18"/>
      <c r="O63" s="18"/>
      <c r="P63" s="18"/>
    </row>
    <row r="64" spans="1:16" x14ac:dyDescent="0.25">
      <c r="A64" s="15" t="s">
        <v>39</v>
      </c>
      <c r="B64" s="17" t="s">
        <v>269</v>
      </c>
      <c r="C64" s="32">
        <v>33</v>
      </c>
      <c r="D64" s="35">
        <v>37</v>
      </c>
      <c r="E64" s="27">
        <f t="shared" si="1"/>
        <v>4</v>
      </c>
      <c r="M64" s="18"/>
      <c r="N64" s="18"/>
      <c r="O64" s="18"/>
      <c r="P64" s="18"/>
    </row>
    <row r="65" spans="1:16" x14ac:dyDescent="0.25">
      <c r="A65" s="6" t="s">
        <v>64</v>
      </c>
      <c r="B65" s="6" t="s">
        <v>219</v>
      </c>
      <c r="C65" s="31">
        <v>38</v>
      </c>
      <c r="D65" s="34">
        <v>37</v>
      </c>
      <c r="E65" s="26">
        <f t="shared" si="1"/>
        <v>-1</v>
      </c>
      <c r="M65" s="18"/>
      <c r="N65" s="18"/>
      <c r="O65" s="18"/>
      <c r="P65" s="18"/>
    </row>
    <row r="66" spans="1:16" x14ac:dyDescent="0.25">
      <c r="A66" s="15" t="s">
        <v>105</v>
      </c>
      <c r="B66" s="15" t="s">
        <v>302</v>
      </c>
      <c r="C66" s="32">
        <v>31</v>
      </c>
      <c r="D66" s="35">
        <v>37</v>
      </c>
      <c r="E66" s="27">
        <f t="shared" si="1"/>
        <v>6</v>
      </c>
      <c r="M66" s="18"/>
      <c r="N66" s="18"/>
      <c r="O66" s="18"/>
      <c r="P66" s="18"/>
    </row>
    <row r="67" spans="1:16" x14ac:dyDescent="0.25">
      <c r="A67" s="7" t="s">
        <v>60</v>
      </c>
      <c r="B67" s="7" t="s">
        <v>283</v>
      </c>
      <c r="C67" s="26">
        <v>22</v>
      </c>
      <c r="D67" s="34">
        <v>32</v>
      </c>
      <c r="E67" s="26">
        <f t="shared" si="1"/>
        <v>10</v>
      </c>
      <c r="M67" s="18"/>
      <c r="N67" s="18"/>
      <c r="O67" s="18"/>
      <c r="P67" s="18"/>
    </row>
    <row r="68" spans="1:16" x14ac:dyDescent="0.25">
      <c r="A68" s="15" t="s">
        <v>137</v>
      </c>
      <c r="B68" s="17" t="s">
        <v>231</v>
      </c>
      <c r="C68" s="32">
        <v>27</v>
      </c>
      <c r="D68" s="35">
        <v>32</v>
      </c>
      <c r="E68" s="27">
        <f t="shared" si="1"/>
        <v>5</v>
      </c>
      <c r="M68" s="18"/>
      <c r="N68" s="18"/>
      <c r="O68" s="18"/>
      <c r="P68" s="18"/>
    </row>
    <row r="69" spans="1:16" x14ac:dyDescent="0.25">
      <c r="A69" s="6" t="s">
        <v>141</v>
      </c>
      <c r="B69" s="8" t="s">
        <v>234</v>
      </c>
      <c r="C69" s="31">
        <v>23</v>
      </c>
      <c r="D69" s="34">
        <v>30</v>
      </c>
      <c r="E69" s="26">
        <f t="shared" ref="E69:E100" si="2">D69-C69</f>
        <v>7</v>
      </c>
      <c r="M69" s="18"/>
      <c r="N69" s="18"/>
      <c r="O69" s="18"/>
      <c r="P69" s="18"/>
    </row>
    <row r="70" spans="1:16" x14ac:dyDescent="0.25">
      <c r="A70" s="15" t="s">
        <v>6</v>
      </c>
      <c r="B70" s="15" t="s">
        <v>214</v>
      </c>
      <c r="C70" s="32">
        <v>25</v>
      </c>
      <c r="D70" s="35">
        <v>27</v>
      </c>
      <c r="E70" s="27">
        <f t="shared" si="2"/>
        <v>2</v>
      </c>
      <c r="M70" s="18"/>
      <c r="N70" s="18"/>
      <c r="O70" s="18"/>
      <c r="P70" s="18"/>
    </row>
    <row r="71" spans="1:16" x14ac:dyDescent="0.25">
      <c r="A71" s="6" t="s">
        <v>19</v>
      </c>
      <c r="B71" s="6" t="s">
        <v>215</v>
      </c>
      <c r="C71" s="31">
        <v>23</v>
      </c>
      <c r="D71" s="29">
        <v>27</v>
      </c>
      <c r="E71" s="26">
        <f t="shared" si="2"/>
        <v>4</v>
      </c>
      <c r="M71" s="18"/>
      <c r="N71" s="18"/>
      <c r="O71" s="18"/>
      <c r="P71" s="18"/>
    </row>
    <row r="72" spans="1:16" x14ac:dyDescent="0.25">
      <c r="A72" s="15" t="s">
        <v>51</v>
      </c>
      <c r="B72" s="15" t="s">
        <v>277</v>
      </c>
      <c r="C72" s="32">
        <v>16</v>
      </c>
      <c r="D72" s="35">
        <v>27</v>
      </c>
      <c r="E72" s="27">
        <f t="shared" si="2"/>
        <v>11</v>
      </c>
      <c r="M72" s="18"/>
      <c r="N72" s="18"/>
      <c r="O72" s="18"/>
      <c r="P72" s="18"/>
    </row>
    <row r="73" spans="1:16" x14ac:dyDescent="0.25">
      <c r="A73" s="6" t="s">
        <v>106</v>
      </c>
      <c r="B73" s="6" t="s">
        <v>303</v>
      </c>
      <c r="C73" s="31">
        <v>28</v>
      </c>
      <c r="D73" s="34">
        <v>26</v>
      </c>
      <c r="E73" s="26">
        <f t="shared" si="2"/>
        <v>-2</v>
      </c>
      <c r="M73" s="18"/>
      <c r="N73" s="18"/>
      <c r="O73" s="18"/>
      <c r="P73" s="18"/>
    </row>
    <row r="74" spans="1:16" x14ac:dyDescent="0.25">
      <c r="A74" s="15" t="s">
        <v>108</v>
      </c>
      <c r="B74" s="15" t="s">
        <v>305</v>
      </c>
      <c r="C74" s="32">
        <v>23</v>
      </c>
      <c r="D74" s="35">
        <v>25</v>
      </c>
      <c r="E74" s="27">
        <f t="shared" si="2"/>
        <v>2</v>
      </c>
      <c r="M74" s="18"/>
      <c r="N74" s="18"/>
      <c r="O74" s="18"/>
      <c r="P74" s="18"/>
    </row>
    <row r="75" spans="1:16" x14ac:dyDescent="0.25">
      <c r="A75" s="6" t="s">
        <v>38</v>
      </c>
      <c r="B75" s="8" t="s">
        <v>268</v>
      </c>
      <c r="C75" s="31">
        <v>25</v>
      </c>
      <c r="D75" s="34">
        <v>24</v>
      </c>
      <c r="E75" s="26">
        <f t="shared" si="2"/>
        <v>-1</v>
      </c>
      <c r="M75" s="18"/>
      <c r="N75" s="18"/>
      <c r="O75" s="18"/>
      <c r="P75" s="18"/>
    </row>
    <row r="76" spans="1:16" x14ac:dyDescent="0.25">
      <c r="A76" s="15" t="s">
        <v>98</v>
      </c>
      <c r="B76" s="15" t="s">
        <v>224</v>
      </c>
      <c r="C76" s="32">
        <v>23</v>
      </c>
      <c r="D76" s="35">
        <v>24</v>
      </c>
      <c r="E76" s="27">
        <f t="shared" si="2"/>
        <v>1</v>
      </c>
      <c r="M76" s="18"/>
      <c r="N76" s="18"/>
      <c r="O76" s="18"/>
      <c r="P76" s="18"/>
    </row>
    <row r="77" spans="1:16" x14ac:dyDescent="0.25">
      <c r="A77" s="6" t="s">
        <v>128</v>
      </c>
      <c r="B77" s="6" t="s">
        <v>228</v>
      </c>
      <c r="C77" s="31">
        <v>11</v>
      </c>
      <c r="D77" s="34">
        <v>23</v>
      </c>
      <c r="E77" s="26">
        <f t="shared" si="2"/>
        <v>12</v>
      </c>
      <c r="M77" s="18"/>
      <c r="N77" s="18"/>
      <c r="O77" s="18"/>
      <c r="P77" s="18"/>
    </row>
    <row r="78" spans="1:16" x14ac:dyDescent="0.25">
      <c r="A78" s="15" t="s">
        <v>151</v>
      </c>
      <c r="B78" s="17" t="s">
        <v>243</v>
      </c>
      <c r="C78" s="32">
        <v>21</v>
      </c>
      <c r="D78" s="35">
        <v>23</v>
      </c>
      <c r="E78" s="27">
        <f t="shared" si="2"/>
        <v>2</v>
      </c>
      <c r="M78" s="18"/>
      <c r="N78" s="18"/>
      <c r="O78" s="18"/>
      <c r="P78" s="18"/>
    </row>
    <row r="79" spans="1:16" x14ac:dyDescent="0.25">
      <c r="A79" s="6" t="s">
        <v>24</v>
      </c>
      <c r="B79" s="6" t="s">
        <v>216</v>
      </c>
      <c r="C79" s="31">
        <v>17</v>
      </c>
      <c r="D79" s="34">
        <v>22</v>
      </c>
      <c r="E79" s="26">
        <f t="shared" si="2"/>
        <v>5</v>
      </c>
      <c r="M79" s="18"/>
      <c r="N79" s="18"/>
      <c r="O79" s="18"/>
      <c r="P79" s="18"/>
    </row>
    <row r="80" spans="1:16" x14ac:dyDescent="0.25">
      <c r="A80" s="15" t="s">
        <v>42</v>
      </c>
      <c r="B80" s="17" t="s">
        <v>271</v>
      </c>
      <c r="C80" s="32">
        <v>18</v>
      </c>
      <c r="D80" s="35">
        <v>22</v>
      </c>
      <c r="E80" s="27">
        <f t="shared" si="2"/>
        <v>4</v>
      </c>
      <c r="M80" s="18"/>
      <c r="N80" s="18"/>
      <c r="O80" s="18"/>
      <c r="P80" s="18"/>
    </row>
    <row r="81" spans="1:16" x14ac:dyDescent="0.25">
      <c r="A81" s="6" t="s">
        <v>112</v>
      </c>
      <c r="B81" s="8" t="s">
        <v>307</v>
      </c>
      <c r="C81" s="31">
        <v>18</v>
      </c>
      <c r="D81" s="34">
        <v>22</v>
      </c>
      <c r="E81" s="26">
        <f t="shared" si="2"/>
        <v>4</v>
      </c>
      <c r="M81" s="18"/>
      <c r="N81" s="18"/>
      <c r="O81" s="18"/>
      <c r="P81" s="18"/>
    </row>
    <row r="82" spans="1:16" x14ac:dyDescent="0.25">
      <c r="A82" s="15" t="s">
        <v>136</v>
      </c>
      <c r="B82" s="17" t="s">
        <v>230</v>
      </c>
      <c r="C82" s="32">
        <v>17</v>
      </c>
      <c r="D82" s="35">
        <v>19</v>
      </c>
      <c r="E82" s="27">
        <f t="shared" si="2"/>
        <v>2</v>
      </c>
      <c r="M82" s="18"/>
      <c r="N82" s="18"/>
      <c r="O82" s="18"/>
      <c r="P82" s="18"/>
    </row>
    <row r="83" spans="1:16" x14ac:dyDescent="0.25">
      <c r="A83" s="6" t="s">
        <v>30</v>
      </c>
      <c r="B83" s="6" t="s">
        <v>263</v>
      </c>
      <c r="C83" s="31">
        <v>20</v>
      </c>
      <c r="D83" s="34">
        <v>17</v>
      </c>
      <c r="E83" s="26">
        <f t="shared" si="2"/>
        <v>-3</v>
      </c>
      <c r="M83" s="18"/>
      <c r="N83" s="18"/>
      <c r="O83" s="18"/>
      <c r="P83" s="18"/>
    </row>
    <row r="84" spans="1:16" x14ac:dyDescent="0.25">
      <c r="A84" s="15" t="s">
        <v>31</v>
      </c>
      <c r="B84" s="15" t="s">
        <v>264</v>
      </c>
      <c r="C84" s="32">
        <v>12</v>
      </c>
      <c r="D84" s="35">
        <v>17</v>
      </c>
      <c r="E84" s="27">
        <f t="shared" si="2"/>
        <v>5</v>
      </c>
      <c r="M84" s="18"/>
      <c r="N84" s="18"/>
      <c r="O84" s="18"/>
      <c r="P84" s="18"/>
    </row>
    <row r="85" spans="1:16" x14ac:dyDescent="0.25">
      <c r="A85" s="6" t="s">
        <v>40</v>
      </c>
      <c r="B85" s="8" t="s">
        <v>270</v>
      </c>
      <c r="C85" s="31">
        <v>16</v>
      </c>
      <c r="D85" s="34">
        <v>17</v>
      </c>
      <c r="E85" s="26">
        <f t="shared" si="2"/>
        <v>1</v>
      </c>
      <c r="M85" s="18"/>
      <c r="N85" s="18"/>
      <c r="O85" s="18"/>
      <c r="P85" s="18"/>
    </row>
    <row r="86" spans="1:16" x14ac:dyDescent="0.25">
      <c r="A86" s="15" t="s">
        <v>76</v>
      </c>
      <c r="B86" s="17" t="s">
        <v>325</v>
      </c>
      <c r="C86" s="32">
        <v>13</v>
      </c>
      <c r="D86" s="35">
        <v>15</v>
      </c>
      <c r="E86" s="27">
        <f t="shared" si="2"/>
        <v>2</v>
      </c>
      <c r="M86" s="18"/>
      <c r="N86" s="18"/>
      <c r="O86" s="18"/>
      <c r="P86" s="18"/>
    </row>
    <row r="87" spans="1:16" x14ac:dyDescent="0.25">
      <c r="A87" s="6" t="s">
        <v>93</v>
      </c>
      <c r="B87" s="6" t="s">
        <v>227</v>
      </c>
      <c r="C87" s="31">
        <v>13</v>
      </c>
      <c r="D87" s="34">
        <v>15</v>
      </c>
      <c r="E87" s="26">
        <f t="shared" si="2"/>
        <v>2</v>
      </c>
      <c r="M87" s="18"/>
      <c r="N87" s="18"/>
      <c r="O87" s="18"/>
      <c r="P87" s="18"/>
    </row>
    <row r="88" spans="1:16" x14ac:dyDescent="0.25">
      <c r="A88" s="15" t="s">
        <v>130</v>
      </c>
      <c r="B88" s="17" t="s">
        <v>316</v>
      </c>
      <c r="C88" s="32">
        <v>10</v>
      </c>
      <c r="D88" s="35">
        <v>15</v>
      </c>
      <c r="E88" s="27">
        <f t="shared" si="2"/>
        <v>5</v>
      </c>
      <c r="M88" s="18"/>
      <c r="N88" s="18"/>
      <c r="O88" s="18"/>
      <c r="P88" s="18"/>
    </row>
    <row r="89" spans="1:16" x14ac:dyDescent="0.25">
      <c r="A89" s="6" t="s">
        <v>28</v>
      </c>
      <c r="B89" s="6" t="s">
        <v>262</v>
      </c>
      <c r="C89" s="31">
        <v>11</v>
      </c>
      <c r="D89" s="34">
        <v>13</v>
      </c>
      <c r="E89" s="26">
        <f t="shared" si="2"/>
        <v>2</v>
      </c>
      <c r="M89" s="18"/>
      <c r="N89" s="18"/>
      <c r="O89" s="18"/>
      <c r="P89" s="18"/>
    </row>
    <row r="90" spans="1:16" x14ac:dyDescent="0.25">
      <c r="A90" s="15" t="s">
        <v>53</v>
      </c>
      <c r="B90" s="15" t="s">
        <v>279</v>
      </c>
      <c r="C90" s="32">
        <v>10</v>
      </c>
      <c r="D90" s="35">
        <v>13</v>
      </c>
      <c r="E90" s="27">
        <f t="shared" si="2"/>
        <v>3</v>
      </c>
      <c r="M90" s="18"/>
      <c r="N90" s="18"/>
      <c r="O90" s="18"/>
      <c r="P90" s="18"/>
    </row>
    <row r="91" spans="1:16" x14ac:dyDescent="0.25">
      <c r="A91" s="6" t="s">
        <v>88</v>
      </c>
      <c r="B91" s="8" t="s">
        <v>292</v>
      </c>
      <c r="C91" s="31">
        <v>11</v>
      </c>
      <c r="D91" s="34">
        <v>13</v>
      </c>
      <c r="E91" s="26">
        <f t="shared" si="2"/>
        <v>2</v>
      </c>
      <c r="M91" s="18"/>
      <c r="N91" s="18"/>
      <c r="O91" s="18"/>
      <c r="P91" s="18"/>
    </row>
    <row r="92" spans="1:16" x14ac:dyDescent="0.25">
      <c r="A92" s="15" t="s">
        <v>12</v>
      </c>
      <c r="B92" s="15" t="s">
        <v>252</v>
      </c>
      <c r="C92" s="32">
        <v>5</v>
      </c>
      <c r="D92" s="35">
        <v>12</v>
      </c>
      <c r="E92" s="27">
        <f t="shared" si="2"/>
        <v>7</v>
      </c>
      <c r="M92" s="18"/>
      <c r="N92" s="18"/>
      <c r="O92" s="18"/>
      <c r="P92" s="18"/>
    </row>
    <row r="93" spans="1:16" x14ac:dyDescent="0.25">
      <c r="A93" s="6" t="s">
        <v>100</v>
      </c>
      <c r="B93" s="6" t="s">
        <v>300</v>
      </c>
      <c r="C93" s="31">
        <v>11</v>
      </c>
      <c r="D93" s="34">
        <v>11</v>
      </c>
      <c r="E93" s="26">
        <f t="shared" si="2"/>
        <v>0</v>
      </c>
      <c r="M93" s="18"/>
      <c r="N93" s="18"/>
      <c r="O93" s="18"/>
      <c r="P93" s="18"/>
    </row>
    <row r="94" spans="1:16" x14ac:dyDescent="0.25">
      <c r="A94" s="15" t="s">
        <v>54</v>
      </c>
      <c r="B94" s="17" t="s">
        <v>280</v>
      </c>
      <c r="C94" s="32">
        <v>8</v>
      </c>
      <c r="D94" s="35">
        <v>10</v>
      </c>
      <c r="E94" s="27">
        <f t="shared" si="2"/>
        <v>2</v>
      </c>
      <c r="M94" s="18"/>
      <c r="N94" s="18"/>
      <c r="O94" s="18"/>
      <c r="P94" s="18"/>
    </row>
    <row r="95" spans="1:16" x14ac:dyDescent="0.25">
      <c r="A95" s="6" t="s">
        <v>44</v>
      </c>
      <c r="B95" s="8" t="s">
        <v>272</v>
      </c>
      <c r="C95" s="31">
        <v>8</v>
      </c>
      <c r="D95" s="34">
        <v>9</v>
      </c>
      <c r="E95" s="26">
        <f t="shared" si="2"/>
        <v>1</v>
      </c>
      <c r="M95" s="18"/>
      <c r="N95" s="18"/>
      <c r="O95" s="18"/>
      <c r="P95" s="18"/>
    </row>
    <row r="96" spans="1:16" x14ac:dyDescent="0.25">
      <c r="A96" s="15" t="s">
        <v>95</v>
      </c>
      <c r="B96" s="15" t="s">
        <v>225</v>
      </c>
      <c r="C96" s="32">
        <v>6</v>
      </c>
      <c r="D96" s="35">
        <v>9</v>
      </c>
      <c r="E96" s="27">
        <f t="shared" si="2"/>
        <v>3</v>
      </c>
      <c r="M96" s="18"/>
      <c r="N96" s="18"/>
      <c r="O96" s="18"/>
      <c r="P96" s="18"/>
    </row>
    <row r="97" spans="1:16" x14ac:dyDescent="0.25">
      <c r="A97" s="6" t="s">
        <v>127</v>
      </c>
      <c r="B97" s="8" t="s">
        <v>314</v>
      </c>
      <c r="C97" s="31">
        <v>8</v>
      </c>
      <c r="D97" s="34">
        <v>9</v>
      </c>
      <c r="E97" s="26">
        <f t="shared" si="2"/>
        <v>1</v>
      </c>
      <c r="M97" s="18"/>
      <c r="N97" s="18"/>
      <c r="O97" s="18"/>
      <c r="P97" s="18"/>
    </row>
    <row r="98" spans="1:16" x14ac:dyDescent="0.25">
      <c r="A98" s="15" t="s">
        <v>150</v>
      </c>
      <c r="B98" s="15" t="s">
        <v>237</v>
      </c>
      <c r="C98" s="32">
        <v>9</v>
      </c>
      <c r="D98" s="35">
        <v>9</v>
      </c>
      <c r="E98" s="27">
        <f t="shared" si="2"/>
        <v>0</v>
      </c>
      <c r="M98" s="18"/>
      <c r="N98" s="18"/>
      <c r="O98" s="18"/>
      <c r="P98" s="18"/>
    </row>
    <row r="99" spans="1:16" x14ac:dyDescent="0.25">
      <c r="A99" s="6" t="s">
        <v>66</v>
      </c>
      <c r="B99" s="6" t="s">
        <v>220</v>
      </c>
      <c r="C99" s="31">
        <v>7</v>
      </c>
      <c r="D99" s="34">
        <v>8</v>
      </c>
      <c r="E99" s="26">
        <f t="shared" si="2"/>
        <v>1</v>
      </c>
      <c r="M99" s="18"/>
      <c r="N99" s="18"/>
      <c r="O99" s="18"/>
      <c r="P99" s="18"/>
    </row>
    <row r="100" spans="1:16" x14ac:dyDescent="0.25">
      <c r="A100" s="15" t="s">
        <v>77</v>
      </c>
      <c r="B100" s="17" t="s">
        <v>287</v>
      </c>
      <c r="C100" s="32">
        <v>6</v>
      </c>
      <c r="D100" s="35">
        <v>8</v>
      </c>
      <c r="E100" s="27">
        <f t="shared" si="2"/>
        <v>2</v>
      </c>
      <c r="M100" s="18"/>
      <c r="N100" s="18"/>
      <c r="O100" s="18"/>
      <c r="P100" s="18"/>
    </row>
    <row r="101" spans="1:16" x14ac:dyDescent="0.25">
      <c r="A101" s="6" t="s">
        <v>125</v>
      </c>
      <c r="B101" s="8" t="s">
        <v>312</v>
      </c>
      <c r="C101" s="31">
        <v>5</v>
      </c>
      <c r="D101" s="34">
        <v>8</v>
      </c>
      <c r="E101" s="26">
        <f t="shared" ref="E101:E132" si="3">D101-C101</f>
        <v>3</v>
      </c>
      <c r="M101" s="18"/>
      <c r="N101" s="18"/>
      <c r="O101" s="18"/>
      <c r="P101" s="18"/>
    </row>
    <row r="102" spans="1:16" x14ac:dyDescent="0.25">
      <c r="A102" s="15" t="s">
        <v>139</v>
      </c>
      <c r="B102" s="17" t="s">
        <v>233</v>
      </c>
      <c r="C102" s="32">
        <v>5</v>
      </c>
      <c r="D102" s="35">
        <v>8</v>
      </c>
      <c r="E102" s="27">
        <f t="shared" si="3"/>
        <v>3</v>
      </c>
      <c r="M102" s="18"/>
      <c r="N102" s="18"/>
      <c r="O102" s="18"/>
      <c r="P102" s="18"/>
    </row>
    <row r="103" spans="1:16" x14ac:dyDescent="0.25">
      <c r="A103" s="6" t="s">
        <v>32</v>
      </c>
      <c r="B103" s="6" t="s">
        <v>265</v>
      </c>
      <c r="C103" s="31">
        <v>6</v>
      </c>
      <c r="D103" s="34">
        <v>7</v>
      </c>
      <c r="E103" s="26">
        <f t="shared" si="3"/>
        <v>1</v>
      </c>
      <c r="M103" s="18"/>
      <c r="N103" s="18"/>
      <c r="O103" s="18"/>
      <c r="P103" s="18"/>
    </row>
    <row r="104" spans="1:16" x14ac:dyDescent="0.25">
      <c r="A104" s="15" t="s">
        <v>78</v>
      </c>
      <c r="B104" s="15" t="s">
        <v>247</v>
      </c>
      <c r="C104" s="32">
        <v>6</v>
      </c>
      <c r="D104" s="35">
        <v>7</v>
      </c>
      <c r="E104" s="27">
        <f t="shared" si="3"/>
        <v>1</v>
      </c>
    </row>
    <row r="105" spans="1:16" x14ac:dyDescent="0.25">
      <c r="A105" s="6" t="s">
        <v>84</v>
      </c>
      <c r="B105" s="6" t="s">
        <v>223</v>
      </c>
      <c r="C105" s="31">
        <v>6</v>
      </c>
      <c r="D105" s="34">
        <v>7</v>
      </c>
      <c r="E105" s="26">
        <f t="shared" si="3"/>
        <v>1</v>
      </c>
    </row>
    <row r="106" spans="1:16" x14ac:dyDescent="0.25">
      <c r="A106" s="15" t="s">
        <v>9</v>
      </c>
      <c r="B106" s="15" t="s">
        <v>250</v>
      </c>
      <c r="C106" s="32">
        <v>4</v>
      </c>
      <c r="D106" s="35">
        <v>6</v>
      </c>
      <c r="E106" s="27">
        <f t="shared" si="3"/>
        <v>2</v>
      </c>
    </row>
    <row r="107" spans="1:16" x14ac:dyDescent="0.25">
      <c r="A107" s="6" t="s">
        <v>82</v>
      </c>
      <c r="B107" s="6" t="s">
        <v>290</v>
      </c>
      <c r="C107" s="31">
        <v>4</v>
      </c>
      <c r="D107" s="34">
        <v>6</v>
      </c>
      <c r="E107" s="26">
        <f t="shared" si="3"/>
        <v>2</v>
      </c>
    </row>
    <row r="108" spans="1:16" x14ac:dyDescent="0.25">
      <c r="A108" s="15" t="s">
        <v>89</v>
      </c>
      <c r="B108" s="15" t="s">
        <v>246</v>
      </c>
      <c r="C108" s="32">
        <v>5</v>
      </c>
      <c r="D108" s="35">
        <v>6</v>
      </c>
      <c r="E108" s="27">
        <f t="shared" si="3"/>
        <v>1</v>
      </c>
    </row>
    <row r="109" spans="1:16" x14ac:dyDescent="0.25">
      <c r="A109" s="6" t="s">
        <v>122</v>
      </c>
      <c r="B109" s="8" t="s">
        <v>311</v>
      </c>
      <c r="C109" s="31">
        <v>4</v>
      </c>
      <c r="D109" s="34">
        <v>6</v>
      </c>
      <c r="E109" s="26">
        <f t="shared" si="3"/>
        <v>2</v>
      </c>
    </row>
    <row r="110" spans="1:16" x14ac:dyDescent="0.25">
      <c r="A110" s="15" t="s">
        <v>16</v>
      </c>
      <c r="B110" s="15" t="s">
        <v>255</v>
      </c>
      <c r="C110" s="32">
        <v>5</v>
      </c>
      <c r="D110" s="33">
        <v>5</v>
      </c>
      <c r="E110" s="27">
        <f t="shared" si="3"/>
        <v>0</v>
      </c>
    </row>
    <row r="111" spans="1:16" x14ac:dyDescent="0.25">
      <c r="A111" s="6" t="s">
        <v>99</v>
      </c>
      <c r="B111" s="6" t="s">
        <v>299</v>
      </c>
      <c r="C111" s="31">
        <v>5</v>
      </c>
      <c r="D111" s="34">
        <v>5</v>
      </c>
      <c r="E111" s="26">
        <f t="shared" si="3"/>
        <v>0</v>
      </c>
    </row>
    <row r="112" spans="1:16" x14ac:dyDescent="0.25">
      <c r="A112" s="15" t="s">
        <v>144</v>
      </c>
      <c r="B112" s="15" t="s">
        <v>207</v>
      </c>
      <c r="C112" s="32">
        <v>4</v>
      </c>
      <c r="D112" s="35">
        <v>5</v>
      </c>
      <c r="E112" s="27">
        <f t="shared" si="3"/>
        <v>1</v>
      </c>
    </row>
    <row r="113" spans="1:5" x14ac:dyDescent="0.25">
      <c r="A113" s="6" t="s">
        <v>4</v>
      </c>
      <c r="B113" s="6" t="s">
        <v>248</v>
      </c>
      <c r="C113" s="31">
        <v>2</v>
      </c>
      <c r="D113" s="29">
        <v>4</v>
      </c>
      <c r="E113" s="26">
        <f t="shared" si="3"/>
        <v>2</v>
      </c>
    </row>
    <row r="114" spans="1:5" x14ac:dyDescent="0.25">
      <c r="A114" s="15" t="s">
        <v>23</v>
      </c>
      <c r="B114" s="15" t="s">
        <v>259</v>
      </c>
      <c r="C114" s="32">
        <v>3</v>
      </c>
      <c r="D114" s="35">
        <v>4</v>
      </c>
      <c r="E114" s="27">
        <f t="shared" si="3"/>
        <v>1</v>
      </c>
    </row>
    <row r="115" spans="1:5" x14ac:dyDescent="0.25">
      <c r="A115" s="6" t="s">
        <v>25</v>
      </c>
      <c r="B115" s="6" t="s">
        <v>260</v>
      </c>
      <c r="C115" s="31">
        <v>5</v>
      </c>
      <c r="D115" s="34">
        <v>4</v>
      </c>
      <c r="E115" s="26">
        <f t="shared" si="3"/>
        <v>-1</v>
      </c>
    </row>
    <row r="116" spans="1:5" x14ac:dyDescent="0.25">
      <c r="A116" s="16" t="s">
        <v>62</v>
      </c>
      <c r="B116" s="16" t="s">
        <v>217</v>
      </c>
      <c r="C116" s="27">
        <v>8</v>
      </c>
      <c r="D116" s="35">
        <v>4</v>
      </c>
      <c r="E116" s="27">
        <f t="shared" si="3"/>
        <v>-4</v>
      </c>
    </row>
    <row r="117" spans="1:5" x14ac:dyDescent="0.25">
      <c r="A117" s="6" t="s">
        <v>91</v>
      </c>
      <c r="B117" s="8" t="s">
        <v>294</v>
      </c>
      <c r="C117" s="31">
        <v>3</v>
      </c>
      <c r="D117" s="34">
        <v>4</v>
      </c>
      <c r="E117" s="26">
        <f t="shared" si="3"/>
        <v>1</v>
      </c>
    </row>
    <row r="118" spans="1:5" x14ac:dyDescent="0.25">
      <c r="A118" s="15" t="s">
        <v>92</v>
      </c>
      <c r="B118" s="17" t="s">
        <v>295</v>
      </c>
      <c r="C118" s="32">
        <v>3</v>
      </c>
      <c r="D118" s="35">
        <v>4</v>
      </c>
      <c r="E118" s="27">
        <f t="shared" si="3"/>
        <v>1</v>
      </c>
    </row>
    <row r="119" spans="1:5" x14ac:dyDescent="0.25">
      <c r="A119" s="6" t="s">
        <v>120</v>
      </c>
      <c r="B119" s="8" t="s">
        <v>310</v>
      </c>
      <c r="C119" s="31">
        <v>2</v>
      </c>
      <c r="D119" s="34">
        <v>4</v>
      </c>
      <c r="E119" s="26">
        <f t="shared" si="3"/>
        <v>2</v>
      </c>
    </row>
    <row r="120" spans="1:5" x14ac:dyDescent="0.25">
      <c r="A120" s="15" t="s">
        <v>154</v>
      </c>
      <c r="B120" s="15" t="s">
        <v>229</v>
      </c>
      <c r="C120" s="32">
        <v>0</v>
      </c>
      <c r="D120" s="35">
        <v>4</v>
      </c>
      <c r="E120" s="27">
        <f t="shared" si="3"/>
        <v>4</v>
      </c>
    </row>
    <row r="121" spans="1:5" x14ac:dyDescent="0.25">
      <c r="A121" s="6" t="s">
        <v>138</v>
      </c>
      <c r="B121" s="6" t="s">
        <v>232</v>
      </c>
      <c r="C121" s="31">
        <v>3</v>
      </c>
      <c r="D121" s="34">
        <v>4</v>
      </c>
      <c r="E121" s="26">
        <f t="shared" si="3"/>
        <v>1</v>
      </c>
    </row>
    <row r="122" spans="1:5" x14ac:dyDescent="0.25">
      <c r="A122" s="15" t="s">
        <v>152</v>
      </c>
      <c r="B122" s="15" t="s">
        <v>241</v>
      </c>
      <c r="C122" s="32">
        <v>1</v>
      </c>
      <c r="D122" s="35">
        <v>4</v>
      </c>
      <c r="E122" s="27">
        <f t="shared" si="3"/>
        <v>3</v>
      </c>
    </row>
    <row r="123" spans="1:5" x14ac:dyDescent="0.25">
      <c r="A123" s="6" t="s">
        <v>55</v>
      </c>
      <c r="B123" s="8" t="s">
        <v>281</v>
      </c>
      <c r="C123" s="31">
        <v>6</v>
      </c>
      <c r="D123" s="34">
        <v>3</v>
      </c>
      <c r="E123" s="26">
        <f t="shared" si="3"/>
        <v>-3</v>
      </c>
    </row>
    <row r="124" spans="1:5" x14ac:dyDescent="0.25">
      <c r="A124" s="16" t="s">
        <v>57</v>
      </c>
      <c r="B124" s="23" t="s">
        <v>208</v>
      </c>
      <c r="C124" s="27">
        <v>3</v>
      </c>
      <c r="D124" s="35">
        <v>3</v>
      </c>
      <c r="E124" s="27">
        <f t="shared" si="3"/>
        <v>0</v>
      </c>
    </row>
    <row r="125" spans="1:5" x14ac:dyDescent="0.25">
      <c r="A125" s="7" t="s">
        <v>59</v>
      </c>
      <c r="B125" s="9" t="s">
        <v>282</v>
      </c>
      <c r="C125" s="26">
        <v>1</v>
      </c>
      <c r="D125" s="34">
        <v>3</v>
      </c>
      <c r="E125" s="26">
        <f t="shared" si="3"/>
        <v>2</v>
      </c>
    </row>
    <row r="126" spans="1:5" x14ac:dyDescent="0.25">
      <c r="A126" s="15" t="s">
        <v>73</v>
      </c>
      <c r="B126" s="15" t="s">
        <v>210</v>
      </c>
      <c r="C126" s="32">
        <v>3</v>
      </c>
      <c r="D126" s="35">
        <v>3</v>
      </c>
      <c r="E126" s="27">
        <f t="shared" si="3"/>
        <v>0</v>
      </c>
    </row>
    <row r="127" spans="1:5" x14ac:dyDescent="0.25">
      <c r="A127" s="6" t="s">
        <v>96</v>
      </c>
      <c r="B127" s="6" t="s">
        <v>297</v>
      </c>
      <c r="C127" s="31">
        <v>4</v>
      </c>
      <c r="D127" s="34">
        <v>3</v>
      </c>
      <c r="E127" s="26">
        <f t="shared" si="3"/>
        <v>-1</v>
      </c>
    </row>
    <row r="128" spans="1:5" x14ac:dyDescent="0.25">
      <c r="A128" s="15" t="s">
        <v>159</v>
      </c>
      <c r="B128" s="15" t="s">
        <v>298</v>
      </c>
      <c r="C128" s="32">
        <v>0</v>
      </c>
      <c r="D128" s="35">
        <v>3</v>
      </c>
      <c r="E128" s="27">
        <f t="shared" si="3"/>
        <v>3</v>
      </c>
    </row>
    <row r="129" spans="1:5" x14ac:dyDescent="0.25">
      <c r="A129" s="6" t="s">
        <v>107</v>
      </c>
      <c r="B129" s="6" t="s">
        <v>304</v>
      </c>
      <c r="C129" s="31">
        <v>2</v>
      </c>
      <c r="D129" s="34">
        <v>3</v>
      </c>
      <c r="E129" s="26">
        <f t="shared" si="3"/>
        <v>1</v>
      </c>
    </row>
    <row r="130" spans="1:5" x14ac:dyDescent="0.25">
      <c r="A130" s="15" t="s">
        <v>114</v>
      </c>
      <c r="B130" s="17" t="s">
        <v>308</v>
      </c>
      <c r="C130" s="32">
        <v>2</v>
      </c>
      <c r="D130" s="35">
        <v>3</v>
      </c>
      <c r="E130" s="27">
        <f t="shared" si="3"/>
        <v>1</v>
      </c>
    </row>
    <row r="131" spans="1:5" x14ac:dyDescent="0.25">
      <c r="A131" s="6" t="s">
        <v>132</v>
      </c>
      <c r="B131" s="6"/>
      <c r="C131" s="31">
        <v>2</v>
      </c>
      <c r="D131" s="34">
        <v>3</v>
      </c>
      <c r="E131" s="26">
        <f t="shared" si="3"/>
        <v>1</v>
      </c>
    </row>
    <row r="132" spans="1:5" x14ac:dyDescent="0.25">
      <c r="A132" s="15" t="s">
        <v>143</v>
      </c>
      <c r="B132" s="17" t="s">
        <v>319</v>
      </c>
      <c r="C132" s="32">
        <v>3</v>
      </c>
      <c r="D132" s="35">
        <v>3</v>
      </c>
      <c r="E132" s="27">
        <f t="shared" si="3"/>
        <v>0</v>
      </c>
    </row>
    <row r="133" spans="1:5" x14ac:dyDescent="0.25">
      <c r="A133" s="6" t="s">
        <v>21</v>
      </c>
      <c r="B133" s="6" t="s">
        <v>257</v>
      </c>
      <c r="C133" s="31">
        <v>1</v>
      </c>
      <c r="D133" s="29">
        <v>2</v>
      </c>
      <c r="E133" s="26">
        <f t="shared" ref="E133:E164" si="4">D133-C133</f>
        <v>1</v>
      </c>
    </row>
    <row r="134" spans="1:5" x14ac:dyDescent="0.25">
      <c r="A134" s="15" t="s">
        <v>72</v>
      </c>
      <c r="B134" s="15" t="s">
        <v>209</v>
      </c>
      <c r="C134" s="32">
        <v>3</v>
      </c>
      <c r="D134" s="35">
        <v>2</v>
      </c>
      <c r="E134" s="27">
        <f t="shared" si="4"/>
        <v>-1</v>
      </c>
    </row>
    <row r="135" spans="1:5" x14ac:dyDescent="0.25">
      <c r="A135" s="6" t="s">
        <v>79</v>
      </c>
      <c r="B135" s="6" t="s">
        <v>288</v>
      </c>
      <c r="C135" s="31">
        <v>2</v>
      </c>
      <c r="D135" s="34">
        <v>2</v>
      </c>
      <c r="E135" s="26">
        <f t="shared" si="4"/>
        <v>0</v>
      </c>
    </row>
    <row r="136" spans="1:5" x14ac:dyDescent="0.25">
      <c r="A136" s="15" t="s">
        <v>86</v>
      </c>
      <c r="B136" s="15" t="s">
        <v>222</v>
      </c>
      <c r="C136" s="32">
        <v>4</v>
      </c>
      <c r="D136" s="35">
        <v>2</v>
      </c>
      <c r="E136" s="27">
        <f t="shared" si="4"/>
        <v>-2</v>
      </c>
    </row>
    <row r="137" spans="1:5" x14ac:dyDescent="0.25">
      <c r="A137" s="6" t="s">
        <v>126</v>
      </c>
      <c r="B137" s="8" t="s">
        <v>313</v>
      </c>
      <c r="C137" s="31">
        <v>2</v>
      </c>
      <c r="D137" s="34">
        <v>2</v>
      </c>
      <c r="E137" s="26">
        <f t="shared" si="4"/>
        <v>0</v>
      </c>
    </row>
    <row r="138" spans="1:5" x14ac:dyDescent="0.25">
      <c r="A138" s="15" t="s">
        <v>133</v>
      </c>
      <c r="B138" s="17" t="s">
        <v>317</v>
      </c>
      <c r="C138" s="32">
        <v>2</v>
      </c>
      <c r="D138" s="35">
        <v>2</v>
      </c>
      <c r="E138" s="27">
        <f t="shared" si="4"/>
        <v>0</v>
      </c>
    </row>
    <row r="139" spans="1:5" x14ac:dyDescent="0.25">
      <c r="A139" s="6" t="s">
        <v>149</v>
      </c>
      <c r="B139" s="6" t="s">
        <v>244</v>
      </c>
      <c r="C139" s="31">
        <v>1</v>
      </c>
      <c r="D139" s="34">
        <v>2</v>
      </c>
      <c r="E139" s="26">
        <f t="shared" si="4"/>
        <v>1</v>
      </c>
    </row>
    <row r="140" spans="1:5" x14ac:dyDescent="0.25">
      <c r="A140" s="15" t="s">
        <v>153</v>
      </c>
      <c r="B140" s="15" t="s">
        <v>240</v>
      </c>
      <c r="C140" s="32">
        <v>2</v>
      </c>
      <c r="D140" s="35">
        <v>2</v>
      </c>
      <c r="E140" s="27">
        <f t="shared" si="4"/>
        <v>0</v>
      </c>
    </row>
    <row r="141" spans="1:5" x14ac:dyDescent="0.25">
      <c r="A141" s="15" t="s">
        <v>5</v>
      </c>
      <c r="B141" s="15" t="s">
        <v>249</v>
      </c>
      <c r="C141" s="32">
        <v>2</v>
      </c>
      <c r="D141" s="33">
        <v>1</v>
      </c>
      <c r="E141" s="27">
        <f t="shared" si="4"/>
        <v>-1</v>
      </c>
    </row>
    <row r="142" spans="1:5" x14ac:dyDescent="0.25">
      <c r="A142" s="6" t="s">
        <v>11</v>
      </c>
      <c r="B142" s="6" t="s">
        <v>251</v>
      </c>
      <c r="C142" s="31">
        <v>1</v>
      </c>
      <c r="D142" s="34">
        <v>1</v>
      </c>
      <c r="E142" s="26">
        <f t="shared" si="4"/>
        <v>0</v>
      </c>
    </row>
    <row r="143" spans="1:5" x14ac:dyDescent="0.25">
      <c r="A143" s="15" t="s">
        <v>158</v>
      </c>
      <c r="B143" s="15" t="s">
        <v>253</v>
      </c>
      <c r="C143" s="32">
        <v>0</v>
      </c>
      <c r="D143" s="35">
        <v>1</v>
      </c>
      <c r="E143" s="27">
        <f t="shared" si="4"/>
        <v>1</v>
      </c>
    </row>
    <row r="144" spans="1:5" x14ac:dyDescent="0.25">
      <c r="A144" s="6" t="s">
        <v>15</v>
      </c>
      <c r="B144" s="6" t="s">
        <v>254</v>
      </c>
      <c r="C144" s="31">
        <v>1</v>
      </c>
      <c r="D144" s="29">
        <v>1</v>
      </c>
      <c r="E144" s="26">
        <f t="shared" si="4"/>
        <v>0</v>
      </c>
    </row>
    <row r="145" spans="1:5" x14ac:dyDescent="0.25">
      <c r="A145" s="15" t="s">
        <v>18</v>
      </c>
      <c r="B145" s="15" t="s">
        <v>256</v>
      </c>
      <c r="C145" s="32">
        <v>2</v>
      </c>
      <c r="D145" s="33">
        <v>1</v>
      </c>
      <c r="E145" s="27">
        <f t="shared" si="4"/>
        <v>-1</v>
      </c>
    </row>
    <row r="146" spans="1:5" x14ac:dyDescent="0.25">
      <c r="A146" s="6" t="s">
        <v>29</v>
      </c>
      <c r="B146" s="8" t="s">
        <v>238</v>
      </c>
      <c r="C146" s="31">
        <v>1</v>
      </c>
      <c r="D146" s="34">
        <v>1</v>
      </c>
      <c r="E146" s="26">
        <f t="shared" si="4"/>
        <v>0</v>
      </c>
    </row>
    <row r="147" spans="1:5" x14ac:dyDescent="0.25">
      <c r="A147" s="15" t="s">
        <v>35</v>
      </c>
      <c r="B147" s="15" t="s">
        <v>266</v>
      </c>
      <c r="C147" s="32">
        <v>1</v>
      </c>
      <c r="D147" s="35">
        <v>1</v>
      </c>
      <c r="E147" s="27">
        <f t="shared" si="4"/>
        <v>0</v>
      </c>
    </row>
    <row r="148" spans="1:5" x14ac:dyDescent="0.25">
      <c r="A148" s="6" t="s">
        <v>37</v>
      </c>
      <c r="B148" s="6" t="s">
        <v>267</v>
      </c>
      <c r="C148" s="31">
        <v>1</v>
      </c>
      <c r="D148" s="34">
        <v>1</v>
      </c>
      <c r="E148" s="26">
        <f t="shared" si="4"/>
        <v>0</v>
      </c>
    </row>
    <row r="149" spans="1:5" x14ac:dyDescent="0.25">
      <c r="A149" s="15" t="s">
        <v>43</v>
      </c>
      <c r="B149" s="15"/>
      <c r="C149" s="32">
        <v>1</v>
      </c>
      <c r="D149" s="35">
        <v>1</v>
      </c>
      <c r="E149" s="27">
        <f t="shared" si="4"/>
        <v>0</v>
      </c>
    </row>
    <row r="150" spans="1:5" x14ac:dyDescent="0.25">
      <c r="A150" s="6" t="s">
        <v>48</v>
      </c>
      <c r="B150" s="8" t="s">
        <v>274</v>
      </c>
      <c r="C150" s="31">
        <v>1</v>
      </c>
      <c r="D150" s="34">
        <v>1</v>
      </c>
      <c r="E150" s="26">
        <f t="shared" si="4"/>
        <v>0</v>
      </c>
    </row>
    <row r="151" spans="1:5" x14ac:dyDescent="0.25">
      <c r="A151" s="15" t="s">
        <v>155</v>
      </c>
      <c r="B151" s="15" t="s">
        <v>275</v>
      </c>
      <c r="C151" s="32">
        <v>0</v>
      </c>
      <c r="D151" s="35">
        <v>1</v>
      </c>
      <c r="E151" s="27">
        <f t="shared" si="4"/>
        <v>1</v>
      </c>
    </row>
    <row r="152" spans="1:5" x14ac:dyDescent="0.25">
      <c r="A152" s="6" t="s">
        <v>157</v>
      </c>
      <c r="B152" s="6" t="s">
        <v>276</v>
      </c>
      <c r="C152" s="31">
        <v>0</v>
      </c>
      <c r="D152" s="34">
        <v>1</v>
      </c>
      <c r="E152" s="26">
        <f t="shared" si="4"/>
        <v>1</v>
      </c>
    </row>
    <row r="153" spans="1:5" x14ac:dyDescent="0.25">
      <c r="A153" s="15" t="s">
        <v>160</v>
      </c>
      <c r="B153" s="17" t="s">
        <v>285</v>
      </c>
      <c r="C153" s="32">
        <v>0</v>
      </c>
      <c r="D153" s="35">
        <v>1</v>
      </c>
      <c r="E153" s="27">
        <f t="shared" si="4"/>
        <v>1</v>
      </c>
    </row>
    <row r="154" spans="1:5" x14ac:dyDescent="0.25">
      <c r="A154" s="1" t="s">
        <v>330</v>
      </c>
      <c r="B154" s="1" t="s">
        <v>333</v>
      </c>
      <c r="C154" s="29">
        <v>0</v>
      </c>
      <c r="D154" s="34">
        <v>1</v>
      </c>
      <c r="E154" s="26">
        <f t="shared" si="4"/>
        <v>1</v>
      </c>
    </row>
    <row r="155" spans="1:5" x14ac:dyDescent="0.25">
      <c r="A155" s="15" t="s">
        <v>162</v>
      </c>
      <c r="B155" s="15" t="s">
        <v>286</v>
      </c>
      <c r="C155" s="32">
        <v>0</v>
      </c>
      <c r="D155" s="35">
        <v>1</v>
      </c>
      <c r="E155" s="27">
        <f t="shared" si="4"/>
        <v>1</v>
      </c>
    </row>
    <row r="156" spans="1:5" x14ac:dyDescent="0.25">
      <c r="A156" s="6" t="s">
        <v>80</v>
      </c>
      <c r="B156" s="8" t="s">
        <v>289</v>
      </c>
      <c r="C156" s="31">
        <v>1</v>
      </c>
      <c r="D156" s="34">
        <v>1</v>
      </c>
      <c r="E156" s="26">
        <f t="shared" si="4"/>
        <v>0</v>
      </c>
    </row>
    <row r="157" spans="1:5" x14ac:dyDescent="0.25">
      <c r="A157" s="15" t="s">
        <v>94</v>
      </c>
      <c r="B157" s="15" t="s">
        <v>296</v>
      </c>
      <c r="C157" s="32">
        <v>1</v>
      </c>
      <c r="D157" s="35">
        <v>1</v>
      </c>
      <c r="E157" s="27">
        <f t="shared" si="4"/>
        <v>0</v>
      </c>
    </row>
    <row r="158" spans="1:5" x14ac:dyDescent="0.25">
      <c r="A158" s="6" t="s">
        <v>163</v>
      </c>
      <c r="B158" s="8" t="s">
        <v>306</v>
      </c>
      <c r="C158" s="31">
        <v>0</v>
      </c>
      <c r="D158" s="34">
        <v>1</v>
      </c>
      <c r="E158" s="26">
        <f t="shared" si="4"/>
        <v>1</v>
      </c>
    </row>
    <row r="159" spans="1:5" x14ac:dyDescent="0.25">
      <c r="A159" s="15" t="s">
        <v>119</v>
      </c>
      <c r="B159" s="17" t="s">
        <v>309</v>
      </c>
      <c r="C159" s="32">
        <v>1</v>
      </c>
      <c r="D159" s="35">
        <v>1</v>
      </c>
      <c r="E159" s="27">
        <f t="shared" si="4"/>
        <v>0</v>
      </c>
    </row>
    <row r="160" spans="1:5" x14ac:dyDescent="0.25">
      <c r="A160" s="6" t="s">
        <v>129</v>
      </c>
      <c r="B160" s="8" t="s">
        <v>315</v>
      </c>
      <c r="C160" s="31">
        <v>1</v>
      </c>
      <c r="D160" s="34">
        <v>1</v>
      </c>
      <c r="E160" s="26">
        <f t="shared" si="4"/>
        <v>0</v>
      </c>
    </row>
    <row r="161" spans="1:15" x14ac:dyDescent="0.25">
      <c r="A161" s="15" t="s">
        <v>135</v>
      </c>
      <c r="B161" s="17" t="s">
        <v>318</v>
      </c>
      <c r="C161" s="32">
        <v>1</v>
      </c>
      <c r="D161" s="35">
        <v>1</v>
      </c>
      <c r="E161" s="27">
        <f t="shared" si="4"/>
        <v>0</v>
      </c>
    </row>
    <row r="162" spans="1:15" x14ac:dyDescent="0.25">
      <c r="A162" s="6" t="s">
        <v>145</v>
      </c>
      <c r="B162" s="6" t="s">
        <v>320</v>
      </c>
      <c r="C162" s="31">
        <v>3</v>
      </c>
      <c r="D162" s="34">
        <v>1</v>
      </c>
      <c r="E162" s="26">
        <f t="shared" si="4"/>
        <v>-2</v>
      </c>
    </row>
    <row r="163" spans="1:15" x14ac:dyDescent="0.25">
      <c r="A163" s="15" t="s">
        <v>1</v>
      </c>
      <c r="B163" s="15" t="s">
        <v>324</v>
      </c>
      <c r="C163" s="32">
        <v>1</v>
      </c>
      <c r="D163" s="32">
        <v>0</v>
      </c>
      <c r="E163" s="27">
        <f t="shared" si="4"/>
        <v>-1</v>
      </c>
      <c r="I163" s="1" t="s">
        <v>337</v>
      </c>
    </row>
    <row r="164" spans="1:15" x14ac:dyDescent="0.25">
      <c r="A164" s="7" t="s">
        <v>58</v>
      </c>
      <c r="B164" s="9" t="s">
        <v>327</v>
      </c>
      <c r="C164" s="26">
        <v>1</v>
      </c>
      <c r="D164" s="34">
        <v>0</v>
      </c>
      <c r="E164" s="26">
        <f t="shared" si="4"/>
        <v>-1</v>
      </c>
    </row>
    <row r="165" spans="1:15" x14ac:dyDescent="0.25">
      <c r="A165" s="15" t="s">
        <v>161</v>
      </c>
      <c r="B165" s="17" t="s">
        <v>291</v>
      </c>
      <c r="C165" s="32">
        <v>0</v>
      </c>
      <c r="D165" s="35">
        <v>0</v>
      </c>
      <c r="E165" s="27">
        <f t="shared" ref="E165:E196" si="5">D165-C165</f>
        <v>0</v>
      </c>
    </row>
    <row r="166" spans="1:15" x14ac:dyDescent="0.25">
      <c r="A166" s="6" t="s">
        <v>102</v>
      </c>
      <c r="B166" s="6" t="s">
        <v>301</v>
      </c>
      <c r="C166" s="31">
        <v>2</v>
      </c>
      <c r="D166" s="34">
        <v>0</v>
      </c>
      <c r="E166" s="26">
        <f t="shared" si="5"/>
        <v>-2</v>
      </c>
    </row>
    <row r="167" spans="1:15" x14ac:dyDescent="0.25">
      <c r="A167" s="15" t="s">
        <v>156</v>
      </c>
      <c r="B167" s="15" t="s">
        <v>323</v>
      </c>
      <c r="C167" s="32">
        <v>0</v>
      </c>
      <c r="D167" s="35">
        <v>1</v>
      </c>
      <c r="E167" s="27">
        <f t="shared" si="5"/>
        <v>1</v>
      </c>
    </row>
    <row r="168" spans="1:15" ht="18" customHeight="1" x14ac:dyDescent="0.25">
      <c r="A168" s="21"/>
      <c r="B168" s="21" t="s">
        <v>332</v>
      </c>
      <c r="C168" s="36">
        <f>SUM(C5:C166)</f>
        <v>37812</v>
      </c>
      <c r="D168" s="36">
        <f>SUM(D5:D167)</f>
        <v>44156</v>
      </c>
      <c r="E168" s="37">
        <f t="shared" si="5"/>
        <v>6344</v>
      </c>
    </row>
    <row r="169" spans="1:15" ht="20.25" customHeight="1" x14ac:dyDescent="0.25">
      <c r="A169" s="5" t="s">
        <v>70</v>
      </c>
      <c r="B169" s="5" t="s">
        <v>322</v>
      </c>
      <c r="C169" s="36">
        <v>310408</v>
      </c>
      <c r="D169" s="36">
        <v>312518</v>
      </c>
      <c r="E169" s="37">
        <f t="shared" si="5"/>
        <v>2110</v>
      </c>
      <c r="N169" s="2"/>
      <c r="O169" s="3"/>
    </row>
    <row r="170" spans="1:15" x14ac:dyDescent="0.25">
      <c r="E170" s="26">
        <f t="shared" ref="E170:E171" si="6">D170-C170</f>
        <v>0</v>
      </c>
    </row>
    <row r="171" spans="1:15" ht="15.75" thickBot="1" x14ac:dyDescent="0.3">
      <c r="A171" s="38" t="s">
        <v>335</v>
      </c>
      <c r="B171" s="38"/>
      <c r="C171" s="28">
        <f>C168+C169</f>
        <v>348220</v>
      </c>
      <c r="D171" s="28">
        <f>D168+D169</f>
        <v>356674</v>
      </c>
      <c r="E171" s="28">
        <f t="shared" si="6"/>
        <v>8454</v>
      </c>
    </row>
    <row r="172" spans="1:15" ht="15.75" thickTop="1" x14ac:dyDescent="0.25"/>
  </sheetData>
  <sortState ref="A5:E169">
    <sortCondition descending="1" ref="D5:D169"/>
  </sortState>
  <pageMargins left="0.7" right="0.7" top="0.75" bottom="0.75" header="0.3" footer="0.3"/>
  <ignoredErrors>
    <ignoredError sqref="C168:D16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5"/>
  <sheetViews>
    <sheetView topLeftCell="G10" zoomScale="106" zoomScaleNormal="106" workbookViewId="0">
      <selection activeCell="J29" sqref="J29"/>
    </sheetView>
  </sheetViews>
  <sheetFormatPr defaultRowHeight="15" x14ac:dyDescent="0.25"/>
  <cols>
    <col min="2" max="2" width="9.85546875" customWidth="1"/>
    <col min="5" max="5" width="19.5703125" bestFit="1" customWidth="1"/>
    <col min="9" max="9" width="11" bestFit="1" customWidth="1"/>
    <col min="11" max="11" width="15.5703125" customWidth="1"/>
  </cols>
  <sheetData>
    <row r="2" spans="2:12" x14ac:dyDescent="0.25">
      <c r="J2" s="41">
        <v>43070</v>
      </c>
      <c r="K2" s="41">
        <v>43435</v>
      </c>
    </row>
    <row r="3" spans="2:12" x14ac:dyDescent="0.25">
      <c r="B3" t="s">
        <v>164</v>
      </c>
      <c r="I3" t="s">
        <v>328</v>
      </c>
      <c r="J3" s="42">
        <v>17010</v>
      </c>
      <c r="K3" s="42">
        <v>19190</v>
      </c>
      <c r="L3" s="40">
        <f>K3/$K$12</f>
        <v>0.43459552495697074</v>
      </c>
    </row>
    <row r="4" spans="2:12" x14ac:dyDescent="0.25">
      <c r="B4" t="s">
        <v>165</v>
      </c>
      <c r="I4" t="s">
        <v>329</v>
      </c>
      <c r="J4" s="42">
        <v>3369</v>
      </c>
      <c r="K4" s="42">
        <v>4094</v>
      </c>
      <c r="L4" s="40">
        <f t="shared" ref="L4:L11" si="0">K4/$K$12</f>
        <v>9.2716731588006154E-2</v>
      </c>
    </row>
    <row r="5" spans="2:12" x14ac:dyDescent="0.25">
      <c r="B5" t="s">
        <v>166</v>
      </c>
      <c r="I5" t="s">
        <v>168</v>
      </c>
      <c r="J5" s="42">
        <v>1386</v>
      </c>
      <c r="K5" s="42">
        <v>1851</v>
      </c>
      <c r="L5" s="40">
        <f t="shared" si="0"/>
        <v>4.1919557930972011E-2</v>
      </c>
    </row>
    <row r="6" spans="2:12" x14ac:dyDescent="0.25">
      <c r="B6" t="s">
        <v>167</v>
      </c>
      <c r="I6" t="s">
        <v>169</v>
      </c>
      <c r="J6" s="42">
        <v>1010</v>
      </c>
      <c r="K6" s="42">
        <v>1509</v>
      </c>
      <c r="L6" s="40">
        <f t="shared" si="0"/>
        <v>3.4174291149560651E-2</v>
      </c>
    </row>
    <row r="7" spans="2:12" x14ac:dyDescent="0.25">
      <c r="I7" t="s">
        <v>170</v>
      </c>
      <c r="J7" s="42">
        <v>1181</v>
      </c>
      <c r="K7" s="42">
        <v>1289</v>
      </c>
      <c r="L7" s="40">
        <f t="shared" si="0"/>
        <v>2.9191955793097201E-2</v>
      </c>
    </row>
    <row r="8" spans="2:12" x14ac:dyDescent="0.25">
      <c r="I8" t="s">
        <v>174</v>
      </c>
      <c r="J8" s="42">
        <v>986</v>
      </c>
      <c r="K8" s="42">
        <v>1227</v>
      </c>
      <c r="L8" s="40">
        <f t="shared" si="0"/>
        <v>2.7787843101730228E-2</v>
      </c>
    </row>
    <row r="9" spans="2:12" x14ac:dyDescent="0.25">
      <c r="I9" t="s">
        <v>172</v>
      </c>
      <c r="J9" s="42">
        <v>922</v>
      </c>
      <c r="K9" s="42">
        <v>1006</v>
      </c>
      <c r="L9" s="40">
        <f t="shared" si="0"/>
        <v>2.2782860766373765E-2</v>
      </c>
    </row>
    <row r="10" spans="2:12" x14ac:dyDescent="0.25">
      <c r="I10" t="s">
        <v>180</v>
      </c>
      <c r="J10" s="42">
        <v>918</v>
      </c>
      <c r="K10" s="42">
        <v>930</v>
      </c>
      <c r="L10" s="40">
        <f t="shared" si="0"/>
        <v>2.1061690370504576E-2</v>
      </c>
    </row>
    <row r="11" spans="2:12" x14ac:dyDescent="0.25">
      <c r="I11" t="s">
        <v>336</v>
      </c>
      <c r="J11" s="42">
        <f>J12-J3-J4-J5-J6-J7-J8-J9-J10</f>
        <v>11030</v>
      </c>
      <c r="K11" s="42">
        <f>K12-K3-K4-K5-K6-K7-K8-K9-K10</f>
        <v>13060</v>
      </c>
      <c r="L11" s="40">
        <f t="shared" si="0"/>
        <v>0.29576954434278468</v>
      </c>
    </row>
    <row r="12" spans="2:12" x14ac:dyDescent="0.25">
      <c r="J12" s="42">
        <v>37812</v>
      </c>
      <c r="K12" s="42">
        <f>44156</f>
        <v>44156</v>
      </c>
    </row>
    <row r="16" spans="2:12" x14ac:dyDescent="0.25">
      <c r="I16" t="s">
        <v>328</v>
      </c>
      <c r="K16" s="40">
        <v>0.43459552495697074</v>
      </c>
    </row>
    <row r="17" spans="9:11" x14ac:dyDescent="0.25">
      <c r="I17" t="s">
        <v>329</v>
      </c>
      <c r="K17" s="40">
        <v>9.2716731588006154E-2</v>
      </c>
    </row>
    <row r="18" spans="9:11" x14ac:dyDescent="0.25">
      <c r="I18" t="s">
        <v>168</v>
      </c>
      <c r="K18" s="40">
        <v>4.1919557930972011E-2</v>
      </c>
    </row>
    <row r="19" spans="9:11" x14ac:dyDescent="0.25">
      <c r="I19" t="s">
        <v>169</v>
      </c>
      <c r="K19" s="40">
        <v>3.4174291149560651E-2</v>
      </c>
    </row>
    <row r="20" spans="9:11" x14ac:dyDescent="0.25">
      <c r="I20" t="s">
        <v>170</v>
      </c>
      <c r="K20" s="40">
        <v>2.9191955793097201E-2</v>
      </c>
    </row>
    <row r="21" spans="9:11" x14ac:dyDescent="0.25">
      <c r="I21" t="s">
        <v>174</v>
      </c>
      <c r="K21" s="40">
        <v>2.7787843101730228E-2</v>
      </c>
    </row>
    <row r="22" spans="9:11" x14ac:dyDescent="0.25">
      <c r="I22" t="s">
        <v>172</v>
      </c>
      <c r="K22" s="40">
        <v>2.2782860766373765E-2</v>
      </c>
    </row>
    <row r="23" spans="9:11" x14ac:dyDescent="0.25">
      <c r="I23" t="s">
        <v>180</v>
      </c>
      <c r="K23" s="40">
        <v>2.1061690370504576E-2</v>
      </c>
    </row>
    <row r="24" spans="9:11" x14ac:dyDescent="0.25">
      <c r="I24" t="s">
        <v>336</v>
      </c>
      <c r="K24" s="40">
        <v>0.29576954434278468</v>
      </c>
    </row>
    <row r="49" spans="2:7" x14ac:dyDescent="0.25">
      <c r="C49" s="43" t="s">
        <v>338</v>
      </c>
      <c r="D49" s="44" t="s">
        <v>339</v>
      </c>
      <c r="E49" s="44" t="s">
        <v>340</v>
      </c>
    </row>
    <row r="50" spans="2:7" x14ac:dyDescent="0.25">
      <c r="B50" s="41">
        <v>42339</v>
      </c>
      <c r="C50" s="42">
        <v>305927</v>
      </c>
      <c r="D50" s="42">
        <v>26347</v>
      </c>
      <c r="E50" s="40">
        <f>D50/G50</f>
        <v>7.9292993132174056E-2</v>
      </c>
      <c r="G50" s="42">
        <f>C50+D50</f>
        <v>332274</v>
      </c>
    </row>
    <row r="51" spans="2:7" x14ac:dyDescent="0.25">
      <c r="B51" s="41">
        <v>42705</v>
      </c>
      <c r="C51" s="42">
        <v>307926</v>
      </c>
      <c r="D51" s="42">
        <v>30153</v>
      </c>
      <c r="E51" s="40">
        <f t="shared" ref="E51:E53" si="1">D51/G51</f>
        <v>8.9189213172069251E-2</v>
      </c>
      <c r="G51" s="42">
        <f t="shared" ref="G51:G53" si="2">C51+D51</f>
        <v>338079</v>
      </c>
    </row>
    <row r="52" spans="2:7" x14ac:dyDescent="0.25">
      <c r="B52" s="41">
        <v>43070</v>
      </c>
      <c r="C52" s="42">
        <v>310398</v>
      </c>
      <c r="D52" s="42">
        <v>37583</v>
      </c>
      <c r="E52" s="40">
        <f t="shared" si="1"/>
        <v>0.10800302315356299</v>
      </c>
      <c r="G52" s="42">
        <f t="shared" si="2"/>
        <v>347981</v>
      </c>
    </row>
    <row r="53" spans="2:7" x14ac:dyDescent="0.25">
      <c r="B53" s="41">
        <v>43435</v>
      </c>
      <c r="C53" s="42">
        <v>312518</v>
      </c>
      <c r="D53" s="42">
        <v>44156</v>
      </c>
      <c r="E53" s="40">
        <f t="shared" si="1"/>
        <v>0.12379932375222191</v>
      </c>
      <c r="G53" s="42">
        <f t="shared" si="2"/>
        <v>356674</v>
      </c>
    </row>
    <row r="55" spans="2:7" x14ac:dyDescent="0.25">
      <c r="D55">
        <f>D53/D50</f>
        <v>1.6759403347629711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2018-10-24T14:33:41Z</dcterms:created>
  <dcterms:modified xsi:type="dcterms:W3CDTF">2018-12-10T13:43:11Z</dcterms:modified>
</cp:coreProperties>
</file>