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febrúa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" i="2"/>
  <c r="E179" i="1"/>
  <c r="E180" i="1" l="1"/>
  <c r="E168" i="1"/>
  <c r="D168" i="1"/>
  <c r="G168" i="1" l="1"/>
  <c r="F168" i="1"/>
  <c r="J5" i="1"/>
  <c r="I168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5" i="1"/>
  <c r="J6" i="1"/>
  <c r="J7" i="1"/>
  <c r="J8" i="1"/>
  <c r="J9" i="1"/>
  <c r="J10" i="1"/>
  <c r="G54" i="2"/>
  <c r="E54" i="2" s="1"/>
  <c r="F169" i="1"/>
  <c r="G6" i="1" l="1"/>
  <c r="G7" i="1"/>
  <c r="G8" i="1"/>
  <c r="G9" i="1"/>
  <c r="G10" i="1"/>
  <c r="G11" i="1"/>
  <c r="G13" i="1"/>
  <c r="G12" i="1"/>
  <c r="G14" i="1"/>
  <c r="G15" i="1"/>
  <c r="G16" i="1"/>
  <c r="G18" i="1"/>
  <c r="G17" i="1"/>
  <c r="G19" i="1"/>
  <c r="G20" i="1"/>
  <c r="G21" i="1"/>
  <c r="G22" i="1"/>
  <c r="G23" i="1"/>
  <c r="G24" i="1"/>
  <c r="G25" i="1"/>
  <c r="G26" i="1"/>
  <c r="G27" i="1"/>
  <c r="G28" i="1"/>
  <c r="G29" i="1"/>
  <c r="G31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8" i="1"/>
  <c r="G46" i="1"/>
  <c r="G47" i="1"/>
  <c r="G49" i="1"/>
  <c r="G50" i="1"/>
  <c r="G51" i="1"/>
  <c r="G57" i="1"/>
  <c r="G52" i="1"/>
  <c r="G53" i="1"/>
  <c r="G55" i="1"/>
  <c r="G54" i="1"/>
  <c r="G56" i="1"/>
  <c r="G58" i="1"/>
  <c r="G59" i="1"/>
  <c r="G60" i="1"/>
  <c r="G61" i="1"/>
  <c r="G62" i="1"/>
  <c r="G66" i="1"/>
  <c r="G63" i="1"/>
  <c r="G64" i="1"/>
  <c r="G65" i="1"/>
  <c r="G67" i="1"/>
  <c r="G68" i="1"/>
  <c r="G69" i="1"/>
  <c r="G72" i="1"/>
  <c r="G73" i="1"/>
  <c r="G70" i="1"/>
  <c r="G71" i="1"/>
  <c r="G74" i="1"/>
  <c r="G75" i="1"/>
  <c r="G76" i="1"/>
  <c r="G77" i="1"/>
  <c r="G78" i="1"/>
  <c r="G79" i="1"/>
  <c r="G81" i="1"/>
  <c r="G8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6" i="1"/>
  <c r="G102" i="1"/>
  <c r="G103" i="1"/>
  <c r="G104" i="1"/>
  <c r="G107" i="1"/>
  <c r="G108" i="1"/>
  <c r="G109" i="1"/>
  <c r="G105" i="1"/>
  <c r="G122" i="1"/>
  <c r="G110" i="1"/>
  <c r="G111" i="1"/>
  <c r="G112" i="1"/>
  <c r="G113" i="1"/>
  <c r="G114" i="1"/>
  <c r="G115" i="1"/>
  <c r="G116" i="1"/>
  <c r="G117" i="1"/>
  <c r="G118" i="1"/>
  <c r="G119" i="1"/>
  <c r="G120" i="1"/>
  <c r="G123" i="1"/>
  <c r="G124" i="1"/>
  <c r="G125" i="1"/>
  <c r="G126" i="1"/>
  <c r="G121" i="1"/>
  <c r="G127" i="1"/>
  <c r="G128" i="1"/>
  <c r="G129" i="1"/>
  <c r="G130" i="1"/>
  <c r="G131" i="1"/>
  <c r="G132" i="1"/>
  <c r="G133" i="1"/>
  <c r="G139" i="1"/>
  <c r="G134" i="1"/>
  <c r="G135" i="1"/>
  <c r="G136" i="1"/>
  <c r="G137" i="1"/>
  <c r="G138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5" i="1"/>
  <c r="F6" i="1"/>
  <c r="F7" i="1"/>
  <c r="F8" i="1"/>
  <c r="F9" i="1"/>
  <c r="F10" i="1"/>
  <c r="F11" i="1"/>
  <c r="F13" i="1"/>
  <c r="F12" i="1"/>
  <c r="F14" i="1"/>
  <c r="F15" i="1"/>
  <c r="F16" i="1"/>
  <c r="F18" i="1"/>
  <c r="F17" i="1"/>
  <c r="F19" i="1"/>
  <c r="F20" i="1"/>
  <c r="F21" i="1"/>
  <c r="F22" i="1"/>
  <c r="F23" i="1"/>
  <c r="F24" i="1"/>
  <c r="F25" i="1"/>
  <c r="F26" i="1"/>
  <c r="F27" i="1"/>
  <c r="F28" i="1"/>
  <c r="F29" i="1"/>
  <c r="F31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6" i="1"/>
  <c r="F47" i="1"/>
  <c r="F49" i="1"/>
  <c r="F50" i="1"/>
  <c r="F51" i="1"/>
  <c r="F57" i="1"/>
  <c r="F52" i="1"/>
  <c r="F53" i="1"/>
  <c r="F55" i="1"/>
  <c r="F54" i="1"/>
  <c r="F56" i="1"/>
  <c r="F58" i="1"/>
  <c r="F59" i="1"/>
  <c r="F60" i="1"/>
  <c r="F61" i="1"/>
  <c r="F62" i="1"/>
  <c r="F66" i="1"/>
  <c r="F63" i="1"/>
  <c r="F64" i="1"/>
  <c r="F65" i="1"/>
  <c r="F67" i="1"/>
  <c r="F68" i="1"/>
  <c r="F69" i="1"/>
  <c r="F72" i="1"/>
  <c r="F73" i="1"/>
  <c r="F70" i="1"/>
  <c r="F71" i="1"/>
  <c r="F74" i="1"/>
  <c r="F75" i="1"/>
  <c r="F76" i="1"/>
  <c r="F77" i="1"/>
  <c r="F78" i="1"/>
  <c r="F79" i="1"/>
  <c r="F81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6" i="1"/>
  <c r="F102" i="1"/>
  <c r="F103" i="1"/>
  <c r="F104" i="1"/>
  <c r="F107" i="1"/>
  <c r="F108" i="1"/>
  <c r="F109" i="1"/>
  <c r="F105" i="1"/>
  <c r="F122" i="1"/>
  <c r="F110" i="1"/>
  <c r="F111" i="1"/>
  <c r="F112" i="1"/>
  <c r="F113" i="1"/>
  <c r="F114" i="1"/>
  <c r="F115" i="1"/>
  <c r="F116" i="1"/>
  <c r="F117" i="1"/>
  <c r="F118" i="1"/>
  <c r="F120" i="1"/>
  <c r="F123" i="1"/>
  <c r="F124" i="1"/>
  <c r="F125" i="1"/>
  <c r="F126" i="1"/>
  <c r="F121" i="1"/>
  <c r="F127" i="1"/>
  <c r="F128" i="1"/>
  <c r="F129" i="1"/>
  <c r="F130" i="1"/>
  <c r="F131" i="1"/>
  <c r="F132" i="1"/>
  <c r="F133" i="1"/>
  <c r="F139" i="1"/>
  <c r="F134" i="1"/>
  <c r="F135" i="1"/>
  <c r="F136" i="1"/>
  <c r="F137" i="1"/>
  <c r="F138" i="1"/>
  <c r="F140" i="1"/>
  <c r="F141" i="1"/>
  <c r="F143" i="1"/>
  <c r="F144" i="1"/>
  <c r="F145" i="1"/>
  <c r="F167" i="1"/>
  <c r="F146" i="1"/>
  <c r="F147" i="1"/>
  <c r="F148" i="1"/>
  <c r="F153" i="1"/>
  <c r="F154" i="1"/>
  <c r="F156" i="1"/>
  <c r="F157" i="1"/>
  <c r="F158" i="1"/>
  <c r="F162" i="1"/>
  <c r="F5" i="1"/>
  <c r="E169" i="1" l="1"/>
  <c r="G169" i="1" s="1"/>
  <c r="K168" i="1"/>
  <c r="J168" i="1"/>
  <c r="E51" i="2"/>
  <c r="E52" i="2"/>
  <c r="E53" i="2"/>
  <c r="E50" i="2"/>
  <c r="G51" i="2"/>
  <c r="G52" i="2"/>
  <c r="G53" i="2"/>
  <c r="G50" i="2"/>
  <c r="C168" i="1"/>
  <c r="C171" i="1" s="1"/>
  <c r="D171" i="1" l="1"/>
</calcChain>
</file>

<file path=xl/sharedStrings.xml><?xml version="1.0" encoding="utf-8"?>
<sst xmlns="http://schemas.openxmlformats.org/spreadsheetml/2006/main" count="680" uniqueCount="373">
  <si>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</si>
  <si>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</si>
  <si>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</si>
  <si>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</si>
  <si>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</si>
  <si>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</si>
  <si>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</si>
  <si>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</si>
  <si>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</si>
  <si>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</si>
  <si>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</si>
  <si>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</si>
  <si>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</si>
  <si>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</si>
  <si>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</si>
  <si>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</si>
  <si>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</si>
  <si>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</si>
  <si>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</si>
  <si>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</si>
  <si>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</si>
  <si>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</si>
  <si>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</si>
  <si>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</si>
  <si>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</si>
  <si>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</si>
  <si>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</si>
  <si>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</si>
  <si>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</si>
  <si>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</si>
  <si>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</si>
  <si>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</si>
  <si>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</si>
  <si>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</si>
  <si>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</si>
  <si>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</si>
  <si>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</si>
  <si>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</si>
  <si>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</si>
  <si>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</si>
  <si>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</si>
  <si>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</si>
  <si>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</si>
  <si>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</si>
  <si>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</si>
  <si>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</si>
  <si>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</si>
  <si>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</si>
  <si>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</si>
  <si>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</si>
  <si>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</si>
  <si>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</si>
  <si>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</si>
  <si>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</si>
  <si>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</si>
  <si>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</si>
  <si>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</si>
  <si>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</si>
  <si>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</si>
  <si>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</si>
  <si>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</si>
  <si>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</si>
  <si>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</si>
  <si>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</si>
  <si>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</si>
  <si>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</si>
  <si>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</si>
  <si>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</si>
  <si>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</si>
  <si>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</si>
  <si>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</si>
  <si>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</si>
  <si>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</si>
  <si>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</si>
  <si>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</si>
  <si>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</si>
  <si>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</si>
  <si>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</si>
  <si>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</si>
  <si>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</si>
  <si>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</si>
  <si>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</si>
  <si>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</si>
  <si>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</si>
  <si>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</si>
  <si>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</si>
  <si>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</si>
  <si>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</si>
  <si>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</si>
  <si>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</si>
  <si>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</si>
  <si>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</si>
  <si>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</si>
  <si>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</si>
  <si>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</si>
  <si>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</si>
  <si>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</si>
  <si>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</si>
  <si>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</si>
  <si>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</si>
  <si>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</si>
  <si>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</si>
  <si>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</si>
  <si>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</si>
  <si>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</si>
  <si>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</si>
  <si>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</si>
  <si>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</si>
  <si>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</si>
  <si>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</si>
  <si>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</si>
  <si>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</si>
  <si>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</si>
  <si>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</si>
  <si>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</si>
  <si>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</si>
  <si>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</si>
  <si>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</si>
  <si>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</si>
  <si>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</si>
  <si>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</si>
  <si>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</si>
  <si>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</si>
  <si>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</si>
  <si>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</si>
  <si>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</si>
  <si>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</si>
  <si>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</si>
  <si>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</si>
  <si>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</si>
  <si>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</si>
  <si>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</si>
  <si>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</si>
  <si>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</si>
  <si>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</si>
  <si>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</si>
  <si>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</si>
  <si>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</si>
  <si>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</si>
  <si>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</si>
  <si>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</si>
  <si>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</si>
  <si>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</si>
  <si>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</si>
  <si>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</si>
  <si>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</si>
  <si>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</si>
  <si>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</si>
  <si>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</si>
  <si>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</si>
  <si>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</si>
  <si>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</si>
  <si>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</si>
  <si>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</si>
  <si>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</si>
  <si>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</si>
  <si>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</si>
  <si>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</si>
  <si>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</si>
  <si>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</si>
  <si>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</si>
  <si>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</si>
  <si>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</si>
  <si>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</si>
  <si>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select rikisfang, count (*)</t>
  </si>
  <si>
    <t>from dbo.einstaklingaskra</t>
  </si>
  <si>
    <t>where Loghhusk not like '99%'</t>
  </si>
  <si>
    <t>group by rikisfang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</si>
  <si>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</si>
  <si>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</si>
  <si>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</si>
  <si>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</si>
  <si>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</si>
  <si>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</si>
  <si>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</si>
  <si>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</si>
  <si>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</si>
  <si>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</si>
  <si>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</si>
  <si>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</si>
  <si>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</si>
  <si>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</si>
  <si>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</si>
  <si>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</si>
  <si>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</si>
  <si>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</si>
  <si>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</si>
  <si>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</si>
  <si>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</si>
  <si>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</si>
  <si>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</si>
  <si>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</si>
  <si>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</si>
  <si>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</si>
  <si>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</si>
  <si>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</si>
  <si>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</si>
  <si>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</si>
  <si>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</si>
  <si>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</si>
  <si>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</si>
  <si>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</si>
  <si>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</si>
  <si>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</si>
  <si>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</si>
  <si>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</si>
  <si>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</si>
  <si>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</si>
  <si>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</si>
  <si>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</si>
  <si>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</si>
  <si>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</si>
  <si>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</si>
  <si>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</si>
  <si>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</si>
  <si>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</si>
  <si>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</si>
  <si>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</si>
  <si>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</si>
  <si>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</si>
  <si>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</si>
  <si>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</si>
  <si>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</si>
  <si>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</si>
  <si>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</si>
  <si>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</si>
  <si>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</si>
  <si>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</si>
  <si>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</si>
  <si>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</si>
  <si>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</si>
  <si>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</si>
  <si>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</si>
  <si>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</si>
  <si>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</si>
  <si>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</si>
  <si>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</si>
  <si>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</si>
  <si>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</si>
  <si>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</si>
  <si>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</si>
  <si>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</si>
  <si>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</si>
  <si>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</si>
  <si>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</si>
  <si>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</si>
  <si>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</si>
  <si>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</si>
  <si>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</si>
  <si>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</si>
  <si>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</si>
  <si>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</si>
  <si>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</si>
  <si>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</si>
  <si>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</si>
  <si>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</si>
  <si>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</si>
  <si>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</si>
  <si>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</si>
  <si>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</si>
  <si>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</si>
  <si>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</si>
  <si>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</si>
  <si>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</si>
  <si>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</si>
  <si>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</si>
  <si>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</si>
  <si>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</si>
  <si>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</si>
  <si>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</si>
  <si>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</si>
  <si>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</si>
  <si>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</si>
  <si>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</si>
  <si>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</si>
  <si>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</si>
  <si>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</si>
  <si>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</si>
  <si>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</si>
  <si>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</si>
  <si>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</si>
  <si>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</si>
  <si>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</si>
  <si>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</si>
  <si>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</si>
  <si>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</si>
  <si>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</si>
  <si>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</si>
  <si>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</si>
  <si>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</si>
  <si>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</si>
  <si>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</si>
  <si>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</si>
  <si>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</si>
  <si>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</si>
  <si>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</si>
  <si>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</si>
  <si>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</si>
  <si>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</si>
  <si>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</si>
  <si>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</si>
  <si>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</si>
  <si>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</si>
  <si>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</si>
  <si>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</si>
  <si>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</si>
  <si>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</si>
  <si>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</si>
  <si>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</si>
  <si>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</si>
  <si>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</si>
  <si>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</si>
  <si>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</si>
  <si>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</si>
  <si>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</si>
  <si>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</si>
  <si>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</si>
  <si>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</si>
  <si>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</si>
  <si>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</si>
  <si>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</si>
  <si>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</si>
  <si>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</si>
  <si>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</si>
  <si>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</si>
  <si>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</si>
  <si>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</si>
  <si>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</si>
  <si>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</si>
  <si>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</si>
  <si>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</si>
  <si>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</si>
  <si>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</si>
  <si>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</si>
  <si>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</si>
  <si>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</si>
  <si>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</si>
  <si>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</si>
  <si>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</si>
  <si>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</si>
  <si>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Ríki</t>
  </si>
  <si>
    <t>(No column name)</t>
  </si>
  <si>
    <t>Austurríki</t>
  </si>
  <si>
    <t>Ástralía</t>
  </si>
  <si>
    <t>Bosnía og Herzegóvína</t>
  </si>
  <si>
    <t>NULL</t>
  </si>
  <si>
    <t>Hvíta-Rússland</t>
  </si>
  <si>
    <t>AusturKongó</t>
  </si>
  <si>
    <t>Kólombía</t>
  </si>
  <si>
    <t>Bretlandseyjar</t>
  </si>
  <si>
    <t>Jamaíka</t>
  </si>
  <si>
    <t>Jórdanía</t>
  </si>
  <si>
    <t>Kenya</t>
  </si>
  <si>
    <t>Suður-Kórea</t>
  </si>
  <si>
    <t>SanktiLúsía</t>
  </si>
  <si>
    <t>Srí-Lanka</t>
  </si>
  <si>
    <t>Moldóva</t>
  </si>
  <si>
    <t>MV</t>
  </si>
  <si>
    <t>Nýja Sjáland</t>
  </si>
  <si>
    <t>Póland</t>
  </si>
  <si>
    <t>Kósóvo</t>
  </si>
  <si>
    <t>Rwanda</t>
  </si>
  <si>
    <t>Trínidad og Tobagó</t>
  </si>
  <si>
    <t>Úkraína</t>
  </si>
  <si>
    <t>Uganda</t>
  </si>
  <si>
    <t>Óupplýst</t>
  </si>
  <si>
    <t>Ríkisfangslaus</t>
  </si>
  <si>
    <t>Jemen</t>
  </si>
  <si>
    <t>Jugóslavía</t>
  </si>
  <si>
    <t>Suður-Afríka</t>
  </si>
  <si>
    <t>Br. m/1.12.18 og 1.2.19</t>
  </si>
  <si>
    <t>Þessar tölur byggja á skráningu einstaklinga til heimilis á Íslandi eftir þjóðerni samkvæmt skrám Þjóðskrár.</t>
  </si>
  <si>
    <t>Þjóðskrá Íslands - 1. febrúar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</si>
</sst>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5" borderId="0" applyNumberFormat="0" applyBorder="0" applyAlignment="0" applyProtection="0"/>
  </cellStyleXfs>
  <cellXfs count="56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/>
    <xf numFmtId="0" fontId="6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0" fontId="2" fillId="4" borderId="0" xfId="0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6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7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8" fillId="2" borderId="0" xfId="0" applyFont="1" applyFill="1"/>
    <xf numFmtId="3" fontId="8" fillId="2" borderId="0" xfId="0" applyNumberFormat="1" applyFont="1" applyFill="1"/>
    <xf numFmtId="0" fontId="0" fillId="4" borderId="0" xfId="0" applyFill="1"/>
    <xf numFmtId="0" fontId="1" fillId="4" borderId="0" xfId="0" applyFont="1" applyFill="1" applyBorder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10" fillId="0" borderId="0" xfId="0" applyFont="1" applyAlignment="1">
      <alignment horizontal="left" readingOrder="1"/>
    </xf>
    <xf numFmtId="0" fontId="8" fillId="2" borderId="0" xfId="1" applyFont="1" applyFill="1"/>
    <xf numFmtId="1" fontId="0" fillId="0" borderId="0" xfId="0" applyNumberFormat="1"/>
    <xf numFmtId="3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Breytingar á fjölda erlendra ríkisborgara búsetta</a:t>
            </a:r>
            <a:r>
              <a:rPr lang="is-IS" baseline="0"/>
              <a:t> á Íslandi frá 1. desember 2017 eftir algengustu ríkisföngum</a:t>
            </a:r>
            <a:r>
              <a:rPr lang="is-I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Sheet2!$G$2:$G$21</c:f>
              <c:strCache>
                <c:ptCount val="20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Spánn</c:v>
                </c:pt>
                <c:pt idx="8">
                  <c:v>Danmörk</c:v>
                </c:pt>
                <c:pt idx="9">
                  <c:v>Filipseyjar</c:v>
                </c:pt>
                <c:pt idx="10">
                  <c:v>Bandaríkin</c:v>
                </c:pt>
                <c:pt idx="11">
                  <c:v>Tékkland</c:v>
                </c:pt>
                <c:pt idx="12">
                  <c:v>Frakkland</c:v>
                </c:pt>
                <c:pt idx="13">
                  <c:v>Króatía</c:v>
                </c:pt>
                <c:pt idx="14">
                  <c:v>Thailand</c:v>
                </c:pt>
                <c:pt idx="15">
                  <c:v>Ungverjaland</c:v>
                </c:pt>
                <c:pt idx="16">
                  <c:v>Ítalía</c:v>
                </c:pt>
                <c:pt idx="17">
                  <c:v>Slóvakía</c:v>
                </c:pt>
                <c:pt idx="18">
                  <c:v>Búlgaría</c:v>
                </c:pt>
                <c:pt idx="19">
                  <c:v>Svíþjóð</c:v>
                </c:pt>
              </c:strCache>
            </c:strRef>
          </c:cat>
          <c:val>
            <c:numRef>
              <c:f>Sheet2!$J$2:$J$21</c:f>
              <c:numCache>
                <c:formatCode>0</c:formatCode>
                <c:ptCount val="20"/>
                <c:pt idx="0">
                  <c:v>2389</c:v>
                </c:pt>
                <c:pt idx="1">
                  <c:v>769</c:v>
                </c:pt>
                <c:pt idx="2">
                  <c:v>474</c:v>
                </c:pt>
                <c:pt idx="3">
                  <c:v>574</c:v>
                </c:pt>
                <c:pt idx="4">
                  <c:v>115</c:v>
                </c:pt>
                <c:pt idx="5">
                  <c:v>300</c:v>
                </c:pt>
                <c:pt idx="6">
                  <c:v>94</c:v>
                </c:pt>
                <c:pt idx="7">
                  <c:v>125</c:v>
                </c:pt>
                <c:pt idx="8">
                  <c:v>9</c:v>
                </c:pt>
                <c:pt idx="9">
                  <c:v>213</c:v>
                </c:pt>
                <c:pt idx="10">
                  <c:v>93</c:v>
                </c:pt>
                <c:pt idx="11">
                  <c:v>179</c:v>
                </c:pt>
                <c:pt idx="12">
                  <c:v>134</c:v>
                </c:pt>
                <c:pt idx="13">
                  <c:v>322</c:v>
                </c:pt>
                <c:pt idx="14">
                  <c:v>9</c:v>
                </c:pt>
                <c:pt idx="15">
                  <c:v>66</c:v>
                </c:pt>
                <c:pt idx="16">
                  <c:v>74</c:v>
                </c:pt>
                <c:pt idx="17">
                  <c:v>37</c:v>
                </c:pt>
                <c:pt idx="18">
                  <c:v>82</c:v>
                </c:pt>
                <c:pt idx="1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3-474E-874C-40903A9E89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-41"/>
        <c:axId val="612895384"/>
        <c:axId val="612896040"/>
      </c:barChart>
      <c:catAx>
        <c:axId val="61289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2896040"/>
        <c:crosses val="autoZero"/>
        <c:auto val="1"/>
        <c:lblAlgn val="ctr"/>
        <c:lblOffset val="100"/>
        <c:noMultiLvlLbl val="0"/>
      </c:catAx>
      <c:valAx>
        <c:axId val="61289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Breytingar</a:t>
                </a:r>
              </a:p>
            </c:rich>
          </c:tx>
          <c:layout>
            <c:manualLayout>
              <c:xMode val="edge"/>
              <c:yMode val="edge"/>
              <c:x val="5.880609050512001E-3"/>
              <c:y val="0.35659243617597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2895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61811</xdr:colOff>
      <xdr:row>0</xdr:row>
      <xdr:rowOff>0</xdr:rowOff>
    </xdr:from>
    <xdr:to>
      <xdr:col>20</xdr:col>
      <xdr:colOff>236770</xdr:colOff>
      <xdr:row>23</xdr:row>
      <xdr:rowOff>11983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topLeftCell="A155" zoomScale="112" zoomScaleNormal="112" workbookViewId="0">
      <selection activeCell="G177" sqref="G177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6" customWidth="1"/>
    <col min="4" max="4" width="15.5703125" style="31" customWidth="1"/>
    <col min="5" max="5" width="13.140625" style="31" customWidth="1"/>
    <col min="6" max="6" width="20.7109375" style="31" bestFit="1" customWidth="1"/>
    <col min="7" max="7" width="19.7109375" style="31" bestFit="1" customWidth="1"/>
    <col min="8" max="8" width="9.140625" style="1"/>
    <col min="9" max="10" width="9.140625" style="45"/>
    <col min="11" max="11" width="11.28515625" style="1" bestFit="1" customWidth="1"/>
    <col min="12" max="14" width="9.140625" style="45"/>
    <col min="15" max="15" width="23.140625" style="1" bestFit="1" customWidth="1"/>
    <col min="16" max="16384" width="9.140625" style="1"/>
  </cols>
  <sheetData>
    <row r="1" spans="1:17" ht="18.75" x14ac:dyDescent="0.3">
      <c r="A1" s="10" t="s">
        <v>337</v>
      </c>
    </row>
    <row r="2" spans="1:17" x14ac:dyDescent="0.25">
      <c r="A2" s="11" t="s">
        <v>372</v>
      </c>
    </row>
    <row r="4" spans="1:17" ht="16.5" thickBot="1" x14ac:dyDescent="0.3">
      <c r="A4" s="12" t="s">
        <v>212</v>
      </c>
      <c r="B4" s="13" t="s">
        <v>0</v>
      </c>
      <c r="C4" s="27">
        <v>43070</v>
      </c>
      <c r="D4" s="27">
        <v>43435</v>
      </c>
      <c r="E4" s="27">
        <v>43497</v>
      </c>
      <c r="F4" s="41" t="s">
        <v>338</v>
      </c>
      <c r="G4" s="41" t="s">
        <v>370</v>
      </c>
      <c r="L4" s="45" t="s">
        <v>0</v>
      </c>
      <c r="M4" s="45" t="s">
        <v>340</v>
      </c>
      <c r="N4" s="45" t="s">
        <v>341</v>
      </c>
    </row>
    <row r="5" spans="1:17" x14ac:dyDescent="0.25">
      <c r="A5" s="5" t="s">
        <v>111</v>
      </c>
      <c r="B5" s="5" t="s">
        <v>328</v>
      </c>
      <c r="C5" s="28">
        <v>17010</v>
      </c>
      <c r="D5" s="31">
        <v>19190</v>
      </c>
      <c r="E5" s="31">
        <v>19399</v>
      </c>
      <c r="F5" s="42">
        <f t="shared" ref="F5:F36" si="0">D5/C5-1</f>
        <v>0.12815990593768367</v>
      </c>
      <c r="G5" s="42">
        <f t="shared" ref="G5:G36" si="1">E5/D5-1</f>
        <v>1.0891089108910901E-2</v>
      </c>
      <c r="H5" s="50"/>
      <c r="I5" s="46">
        <f>D5-C5</f>
        <v>2180</v>
      </c>
      <c r="J5" s="46">
        <f>E5-D5</f>
        <v>209</v>
      </c>
      <c r="K5" s="45"/>
      <c r="L5" s="45" t="s">
        <v>111</v>
      </c>
      <c r="M5" s="45" t="s">
        <v>359</v>
      </c>
      <c r="N5" s="52">
        <v>19399</v>
      </c>
      <c r="P5" s="2"/>
      <c r="Q5" s="3"/>
    </row>
    <row r="6" spans="1:17" x14ac:dyDescent="0.25">
      <c r="A6" s="14" t="s">
        <v>83</v>
      </c>
      <c r="B6" s="14" t="s">
        <v>329</v>
      </c>
      <c r="C6" s="29">
        <v>3369</v>
      </c>
      <c r="D6" s="32">
        <v>4094</v>
      </c>
      <c r="E6" s="32">
        <v>4138</v>
      </c>
      <c r="F6" s="43">
        <f t="shared" si="0"/>
        <v>0.21519738794894638</v>
      </c>
      <c r="G6" s="43">
        <f t="shared" si="1"/>
        <v>1.0747435271128536E-2</v>
      </c>
      <c r="H6" s="50"/>
      <c r="J6" s="46">
        <f t="shared" ref="J6:J68" si="2">E6-D6</f>
        <v>44</v>
      </c>
      <c r="K6" s="45"/>
      <c r="L6" s="45" t="s">
        <v>83</v>
      </c>
      <c r="M6" s="45" t="s">
        <v>329</v>
      </c>
      <c r="N6" s="52">
        <v>4138</v>
      </c>
      <c r="P6" s="2"/>
      <c r="Q6" s="3"/>
    </row>
    <row r="7" spans="1:17" x14ac:dyDescent="0.25">
      <c r="A7" s="5" t="s">
        <v>85</v>
      </c>
      <c r="B7" s="5" t="s">
        <v>168</v>
      </c>
      <c r="C7" s="28">
        <v>1386</v>
      </c>
      <c r="D7" s="31">
        <v>1851</v>
      </c>
      <c r="E7" s="31">
        <v>1860</v>
      </c>
      <c r="F7" s="42">
        <f t="shared" si="0"/>
        <v>0.33549783549783552</v>
      </c>
      <c r="G7" s="42">
        <f t="shared" si="1"/>
        <v>4.8622366288493257E-3</v>
      </c>
      <c r="H7" s="50"/>
      <c r="J7" s="46">
        <f t="shared" si="2"/>
        <v>9</v>
      </c>
      <c r="K7" s="45"/>
      <c r="L7" s="45" t="s">
        <v>85</v>
      </c>
      <c r="M7" s="45" t="s">
        <v>168</v>
      </c>
      <c r="N7" s="52">
        <v>1860</v>
      </c>
      <c r="P7" s="2"/>
      <c r="Q7" s="3"/>
    </row>
    <row r="8" spans="1:17" x14ac:dyDescent="0.25">
      <c r="A8" s="14" t="s">
        <v>116</v>
      </c>
      <c r="B8" s="14" t="s">
        <v>169</v>
      </c>
      <c r="C8" s="29">
        <v>1010</v>
      </c>
      <c r="D8" s="32">
        <v>1509</v>
      </c>
      <c r="E8" s="32">
        <v>1584</v>
      </c>
      <c r="F8" s="43">
        <f t="shared" si="0"/>
        <v>0.49405940594059405</v>
      </c>
      <c r="G8" s="43">
        <f t="shared" si="1"/>
        <v>4.9701789264413598E-2</v>
      </c>
      <c r="H8" s="50"/>
      <c r="J8" s="46">
        <f t="shared" si="2"/>
        <v>75</v>
      </c>
      <c r="K8" s="45"/>
      <c r="L8" s="45" t="s">
        <v>116</v>
      </c>
      <c r="M8" s="45" t="s">
        <v>169</v>
      </c>
      <c r="N8" s="52">
        <v>1584</v>
      </c>
      <c r="P8" s="2"/>
      <c r="Q8" s="3"/>
    </row>
    <row r="9" spans="1:17" x14ac:dyDescent="0.25">
      <c r="A9" s="5" t="s">
        <v>34</v>
      </c>
      <c r="B9" s="5" t="s">
        <v>170</v>
      </c>
      <c r="C9" s="28">
        <v>1181</v>
      </c>
      <c r="D9" s="31">
        <v>1289</v>
      </c>
      <c r="E9" s="31">
        <v>1296</v>
      </c>
      <c r="F9" s="42">
        <f t="shared" si="0"/>
        <v>9.1447925486875636E-2</v>
      </c>
      <c r="G9" s="42">
        <f t="shared" si="1"/>
        <v>5.430566330488773E-3</v>
      </c>
      <c r="H9" s="50"/>
      <c r="J9" s="46">
        <f t="shared" si="2"/>
        <v>7</v>
      </c>
      <c r="K9" s="45"/>
      <c r="L9" s="45" t="s">
        <v>34</v>
      </c>
      <c r="M9" s="45" t="s">
        <v>170</v>
      </c>
      <c r="N9" s="52">
        <v>1296</v>
      </c>
      <c r="P9" s="2"/>
      <c r="Q9" s="3"/>
    </row>
    <row r="10" spans="1:17" x14ac:dyDescent="0.25">
      <c r="A10" s="14" t="s">
        <v>113</v>
      </c>
      <c r="B10" s="14" t="s">
        <v>174</v>
      </c>
      <c r="C10" s="29">
        <v>986</v>
      </c>
      <c r="D10" s="32">
        <v>1227</v>
      </c>
      <c r="E10" s="32">
        <v>1286</v>
      </c>
      <c r="F10" s="43">
        <f t="shared" si="0"/>
        <v>0.24442190669371189</v>
      </c>
      <c r="G10" s="43">
        <f t="shared" si="1"/>
        <v>4.8084759576202174E-2</v>
      </c>
      <c r="H10" s="50"/>
      <c r="J10" s="46">
        <f t="shared" si="2"/>
        <v>59</v>
      </c>
      <c r="K10" s="45"/>
      <c r="L10" s="45" t="s">
        <v>113</v>
      </c>
      <c r="M10" s="45" t="s">
        <v>174</v>
      </c>
      <c r="N10" s="52">
        <v>1286</v>
      </c>
      <c r="Q10" s="3"/>
    </row>
    <row r="11" spans="1:17" x14ac:dyDescent="0.25">
      <c r="A11" s="5" t="s">
        <v>50</v>
      </c>
      <c r="B11" s="5" t="s">
        <v>172</v>
      </c>
      <c r="C11" s="28">
        <v>922</v>
      </c>
      <c r="D11" s="31">
        <v>1006</v>
      </c>
      <c r="E11" s="31">
        <v>1016</v>
      </c>
      <c r="F11" s="42">
        <f t="shared" si="0"/>
        <v>9.1106290672451129E-2</v>
      </c>
      <c r="G11" s="42">
        <f t="shared" si="1"/>
        <v>9.9403578528827197E-3</v>
      </c>
      <c r="H11" s="50"/>
      <c r="J11" s="46">
        <f t="shared" si="2"/>
        <v>10</v>
      </c>
      <c r="K11" s="45"/>
      <c r="L11" s="45" t="s">
        <v>50</v>
      </c>
      <c r="M11" s="45" t="s">
        <v>349</v>
      </c>
      <c r="N11" s="52">
        <v>1016</v>
      </c>
      <c r="P11" s="2"/>
      <c r="Q11" s="3"/>
    </row>
    <row r="12" spans="1:17" x14ac:dyDescent="0.25">
      <c r="A12" s="14" t="s">
        <v>45</v>
      </c>
      <c r="B12" s="14" t="s">
        <v>173</v>
      </c>
      <c r="C12" s="29">
        <v>809</v>
      </c>
      <c r="D12" s="32">
        <v>923</v>
      </c>
      <c r="E12" s="32">
        <v>934</v>
      </c>
      <c r="F12" s="43">
        <f t="shared" si="0"/>
        <v>0.14091470951792329</v>
      </c>
      <c r="G12" s="43">
        <f t="shared" si="1"/>
        <v>1.1917659804983716E-2</v>
      </c>
      <c r="H12" s="50"/>
      <c r="J12" s="46">
        <f t="shared" si="2"/>
        <v>11</v>
      </c>
      <c r="K12" s="45"/>
      <c r="L12" s="45" t="s">
        <v>45</v>
      </c>
      <c r="M12" s="45" t="s">
        <v>173</v>
      </c>
      <c r="N12" s="52">
        <v>934</v>
      </c>
      <c r="P12" s="2"/>
      <c r="Q12" s="3"/>
    </row>
    <row r="13" spans="1:17" x14ac:dyDescent="0.25">
      <c r="A13" s="5" t="s">
        <v>36</v>
      </c>
      <c r="B13" s="5" t="s">
        <v>180</v>
      </c>
      <c r="C13" s="28">
        <v>918</v>
      </c>
      <c r="D13" s="31">
        <v>930</v>
      </c>
      <c r="E13" s="31">
        <v>927</v>
      </c>
      <c r="F13" s="42">
        <f t="shared" si="0"/>
        <v>1.3071895424836555E-2</v>
      </c>
      <c r="G13" s="42">
        <f t="shared" si="1"/>
        <v>-3.225806451612856E-3</v>
      </c>
      <c r="H13" s="50"/>
      <c r="J13" s="46">
        <f t="shared" si="2"/>
        <v>-3</v>
      </c>
      <c r="K13" s="45"/>
      <c r="L13" s="45" t="s">
        <v>36</v>
      </c>
      <c r="M13" s="45" t="s">
        <v>180</v>
      </c>
      <c r="N13" s="52">
        <v>927</v>
      </c>
      <c r="P13" s="2"/>
      <c r="Q13" s="3"/>
    </row>
    <row r="14" spans="1:17" x14ac:dyDescent="0.25">
      <c r="A14" s="14" t="s">
        <v>109</v>
      </c>
      <c r="B14" s="14" t="s">
        <v>171</v>
      </c>
      <c r="C14" s="29">
        <v>683</v>
      </c>
      <c r="D14" s="32">
        <v>886</v>
      </c>
      <c r="E14" s="32">
        <v>896</v>
      </c>
      <c r="F14" s="43">
        <f t="shared" si="0"/>
        <v>0.29721815519765737</v>
      </c>
      <c r="G14" s="43">
        <f t="shared" si="1"/>
        <v>1.1286681715575675E-2</v>
      </c>
      <c r="H14" s="50"/>
      <c r="J14" s="46">
        <f t="shared" si="2"/>
        <v>10</v>
      </c>
      <c r="K14" s="45"/>
      <c r="L14" s="45" t="s">
        <v>109</v>
      </c>
      <c r="M14" s="45" t="s">
        <v>171</v>
      </c>
      <c r="N14" s="52">
        <v>896</v>
      </c>
      <c r="P14" s="2"/>
      <c r="Q14" s="3"/>
    </row>
    <row r="15" spans="1:17" x14ac:dyDescent="0.25">
      <c r="A15" s="5" t="s">
        <v>142</v>
      </c>
      <c r="B15" s="5" t="s">
        <v>175</v>
      </c>
      <c r="C15" s="28">
        <v>685</v>
      </c>
      <c r="D15" s="31">
        <v>738</v>
      </c>
      <c r="E15" s="31">
        <v>778</v>
      </c>
      <c r="F15" s="42">
        <f t="shared" si="0"/>
        <v>7.7372262773722555E-2</v>
      </c>
      <c r="G15" s="42">
        <f t="shared" si="1"/>
        <v>5.4200542005420127E-2</v>
      </c>
      <c r="H15" s="50"/>
      <c r="J15" s="46">
        <f t="shared" si="2"/>
        <v>40</v>
      </c>
      <c r="K15" s="45"/>
      <c r="L15" s="45" t="s">
        <v>142</v>
      </c>
      <c r="M15" s="45" t="s">
        <v>175</v>
      </c>
      <c r="N15" s="52">
        <v>778</v>
      </c>
      <c r="P15" s="2"/>
      <c r="Q15" s="3"/>
    </row>
    <row r="16" spans="1:17" x14ac:dyDescent="0.25">
      <c r="A16" s="14" t="s">
        <v>33</v>
      </c>
      <c r="B16" s="14" t="s">
        <v>176</v>
      </c>
      <c r="C16" s="29">
        <v>508</v>
      </c>
      <c r="D16" s="32">
        <v>699</v>
      </c>
      <c r="E16" s="32">
        <v>687</v>
      </c>
      <c r="F16" s="43">
        <f t="shared" si="0"/>
        <v>0.37598425196850394</v>
      </c>
      <c r="G16" s="43">
        <f t="shared" si="1"/>
        <v>-1.7167381974248941E-2</v>
      </c>
      <c r="H16" s="35"/>
      <c r="J16" s="46">
        <f t="shared" si="2"/>
        <v>-12</v>
      </c>
      <c r="K16" s="45"/>
      <c r="L16" s="45" t="s">
        <v>33</v>
      </c>
      <c r="M16" s="45" t="s">
        <v>176</v>
      </c>
      <c r="N16" s="52">
        <v>687</v>
      </c>
      <c r="P16" s="2"/>
      <c r="Q16" s="3"/>
    </row>
    <row r="17" spans="1:18" x14ac:dyDescent="0.25">
      <c r="A17" s="5" t="s">
        <v>49</v>
      </c>
      <c r="B17" s="5" t="s">
        <v>177</v>
      </c>
      <c r="C17" s="28">
        <v>549</v>
      </c>
      <c r="D17" s="31">
        <v>662</v>
      </c>
      <c r="E17" s="31">
        <v>683</v>
      </c>
      <c r="F17" s="42">
        <f t="shared" si="0"/>
        <v>0.20582877959927148</v>
      </c>
      <c r="G17" s="42">
        <f t="shared" si="1"/>
        <v>3.1722054380664666E-2</v>
      </c>
      <c r="H17" s="35"/>
      <c r="J17" s="46">
        <f t="shared" si="2"/>
        <v>21</v>
      </c>
      <c r="K17" s="45"/>
      <c r="L17" s="45" t="s">
        <v>49</v>
      </c>
      <c r="M17" s="45" t="s">
        <v>177</v>
      </c>
      <c r="N17" s="52">
        <v>683</v>
      </c>
      <c r="P17" s="2"/>
      <c r="Q17" s="3"/>
    </row>
    <row r="18" spans="1:18" x14ac:dyDescent="0.25">
      <c r="A18" s="15" t="s">
        <v>61</v>
      </c>
      <c r="B18" s="15" t="s">
        <v>178</v>
      </c>
      <c r="C18" s="24">
        <v>352</v>
      </c>
      <c r="D18" s="32">
        <v>663</v>
      </c>
      <c r="E18" s="32">
        <v>674</v>
      </c>
      <c r="F18" s="43">
        <f t="shared" si="0"/>
        <v>0.88352272727272729</v>
      </c>
      <c r="G18" s="43">
        <f t="shared" si="1"/>
        <v>1.6591251885369473E-2</v>
      </c>
      <c r="H18" s="35"/>
      <c r="J18" s="46">
        <f t="shared" si="2"/>
        <v>11</v>
      </c>
      <c r="K18" s="45"/>
      <c r="L18" s="45" t="s">
        <v>61</v>
      </c>
      <c r="M18" s="45" t="s">
        <v>178</v>
      </c>
      <c r="N18" s="52">
        <v>674</v>
      </c>
      <c r="Q18" s="3"/>
    </row>
    <row r="19" spans="1:18" x14ac:dyDescent="0.25">
      <c r="A19" s="5" t="s">
        <v>134</v>
      </c>
      <c r="B19" s="5" t="s">
        <v>179</v>
      </c>
      <c r="C19" s="28">
        <v>525</v>
      </c>
      <c r="D19" s="31">
        <v>544</v>
      </c>
      <c r="E19" s="31">
        <v>534</v>
      </c>
      <c r="F19" s="42">
        <f t="shared" si="0"/>
        <v>3.6190476190476106E-2</v>
      </c>
      <c r="G19" s="42">
        <f t="shared" si="1"/>
        <v>-1.8382352941176516E-2</v>
      </c>
      <c r="H19" s="35"/>
      <c r="J19" s="46">
        <f t="shared" si="2"/>
        <v>-10</v>
      </c>
      <c r="K19" s="45"/>
      <c r="L19" s="45" t="s">
        <v>134</v>
      </c>
      <c r="M19" s="45" t="s">
        <v>179</v>
      </c>
      <c r="N19" s="52">
        <v>534</v>
      </c>
    </row>
    <row r="20" spans="1:18" x14ac:dyDescent="0.25">
      <c r="A20" s="14" t="s">
        <v>63</v>
      </c>
      <c r="B20" s="16" t="s">
        <v>181</v>
      </c>
      <c r="C20" s="29">
        <v>432</v>
      </c>
      <c r="D20" s="32">
        <v>479</v>
      </c>
      <c r="E20" s="32">
        <v>498</v>
      </c>
      <c r="F20" s="43">
        <f t="shared" si="0"/>
        <v>0.10879629629629628</v>
      </c>
      <c r="G20" s="43">
        <f t="shared" si="1"/>
        <v>3.9665970772442494E-2</v>
      </c>
      <c r="H20" s="35"/>
      <c r="J20" s="46">
        <f t="shared" si="2"/>
        <v>19</v>
      </c>
      <c r="K20" s="45"/>
      <c r="L20" s="45" t="s">
        <v>63</v>
      </c>
      <c r="M20" s="45" t="s">
        <v>181</v>
      </c>
      <c r="N20" s="52">
        <v>498</v>
      </c>
      <c r="P20" s="2"/>
    </row>
    <row r="21" spans="1:18" x14ac:dyDescent="0.25">
      <c r="A21" s="5" t="s">
        <v>71</v>
      </c>
      <c r="B21" s="5" t="s">
        <v>182</v>
      </c>
      <c r="C21" s="28">
        <v>407</v>
      </c>
      <c r="D21" s="31">
        <v>476</v>
      </c>
      <c r="E21" s="31">
        <v>481</v>
      </c>
      <c r="F21" s="42">
        <f t="shared" si="0"/>
        <v>0.16953316953316944</v>
      </c>
      <c r="G21" s="42">
        <f t="shared" si="1"/>
        <v>1.0504201680672232E-2</v>
      </c>
      <c r="H21" s="35"/>
      <c r="J21" s="46">
        <f t="shared" si="2"/>
        <v>5</v>
      </c>
      <c r="K21" s="45"/>
      <c r="L21" s="45" t="s">
        <v>71</v>
      </c>
      <c r="M21" s="45" t="s">
        <v>182</v>
      </c>
      <c r="N21" s="52">
        <v>481</v>
      </c>
    </row>
    <row r="22" spans="1:18" x14ac:dyDescent="0.25">
      <c r="A22" s="14" t="s">
        <v>124</v>
      </c>
      <c r="B22" s="16" t="s">
        <v>183</v>
      </c>
      <c r="C22" s="29">
        <v>429</v>
      </c>
      <c r="D22" s="32">
        <v>468</v>
      </c>
      <c r="E22" s="32">
        <v>466</v>
      </c>
      <c r="F22" s="43">
        <f t="shared" si="0"/>
        <v>9.0909090909090828E-2</v>
      </c>
      <c r="G22" s="43">
        <f t="shared" si="1"/>
        <v>-4.2735042735042583E-3</v>
      </c>
      <c r="H22" s="35"/>
      <c r="J22" s="46">
        <f t="shared" si="2"/>
        <v>-2</v>
      </c>
      <c r="K22" s="45"/>
      <c r="L22" s="45" t="s">
        <v>124</v>
      </c>
      <c r="M22" s="45" t="s">
        <v>183</v>
      </c>
      <c r="N22" s="52">
        <v>466</v>
      </c>
    </row>
    <row r="23" spans="1:18" x14ac:dyDescent="0.25">
      <c r="A23" s="5" t="s">
        <v>14</v>
      </c>
      <c r="B23" s="7" t="s">
        <v>185</v>
      </c>
      <c r="C23" s="28">
        <v>337</v>
      </c>
      <c r="D23" s="31">
        <v>403</v>
      </c>
      <c r="E23" s="31">
        <v>419</v>
      </c>
      <c r="F23" s="42">
        <f t="shared" si="0"/>
        <v>0.19584569732937696</v>
      </c>
      <c r="G23" s="42">
        <f t="shared" si="1"/>
        <v>3.9702233250620278E-2</v>
      </c>
      <c r="H23" s="35"/>
      <c r="J23" s="46">
        <f t="shared" si="2"/>
        <v>16</v>
      </c>
      <c r="K23" s="45"/>
      <c r="L23" s="45" t="s">
        <v>14</v>
      </c>
      <c r="M23" s="45" t="s">
        <v>185</v>
      </c>
      <c r="N23" s="52">
        <v>419</v>
      </c>
    </row>
    <row r="24" spans="1:18" x14ac:dyDescent="0.25">
      <c r="A24" s="14" t="s">
        <v>121</v>
      </c>
      <c r="B24" s="16" t="s">
        <v>184</v>
      </c>
      <c r="C24" s="29">
        <v>362</v>
      </c>
      <c r="D24" s="32">
        <v>394</v>
      </c>
      <c r="E24" s="32">
        <v>389</v>
      </c>
      <c r="F24" s="43">
        <f t="shared" si="0"/>
        <v>8.8397790055248615E-2</v>
      </c>
      <c r="G24" s="43">
        <f t="shared" si="1"/>
        <v>-1.2690355329949221E-2</v>
      </c>
      <c r="H24" s="35"/>
      <c r="J24" s="46">
        <f t="shared" si="2"/>
        <v>-5</v>
      </c>
      <c r="K24" s="45"/>
      <c r="L24" s="45" t="s">
        <v>121</v>
      </c>
      <c r="M24" s="45" t="s">
        <v>184</v>
      </c>
      <c r="N24" s="52">
        <v>389</v>
      </c>
    </row>
    <row r="25" spans="1:18" ht="16.5" customHeight="1" x14ac:dyDescent="0.25">
      <c r="A25" s="5" t="s">
        <v>147</v>
      </c>
      <c r="B25" s="7" t="s">
        <v>236</v>
      </c>
      <c r="C25" s="28">
        <v>325</v>
      </c>
      <c r="D25" s="31">
        <v>365</v>
      </c>
      <c r="E25" s="31">
        <v>369</v>
      </c>
      <c r="F25" s="42">
        <f t="shared" si="0"/>
        <v>0.12307692307692308</v>
      </c>
      <c r="G25" s="42">
        <f t="shared" si="1"/>
        <v>1.0958904109588996E-2</v>
      </c>
      <c r="H25" s="35"/>
      <c r="J25" s="46">
        <f t="shared" si="2"/>
        <v>4</v>
      </c>
      <c r="K25" s="45"/>
      <c r="L25" s="45" t="s">
        <v>147</v>
      </c>
      <c r="M25" s="45" t="s">
        <v>236</v>
      </c>
      <c r="N25" s="52">
        <v>369</v>
      </c>
      <c r="O25" s="17"/>
      <c r="P25" s="18"/>
      <c r="Q25" s="19"/>
      <c r="R25" s="17"/>
    </row>
    <row r="26" spans="1:18" x14ac:dyDescent="0.25">
      <c r="A26" s="14" t="s">
        <v>104</v>
      </c>
      <c r="B26" s="14" t="s">
        <v>186</v>
      </c>
      <c r="C26" s="29">
        <v>290</v>
      </c>
      <c r="D26" s="32">
        <v>315</v>
      </c>
      <c r="E26" s="32">
        <v>315</v>
      </c>
      <c r="F26" s="43">
        <f t="shared" si="0"/>
        <v>8.6206896551724199E-2</v>
      </c>
      <c r="G26" s="43">
        <f t="shared" si="1"/>
        <v>0</v>
      </c>
      <c r="H26" s="35"/>
      <c r="J26" s="46">
        <f t="shared" si="2"/>
        <v>0</v>
      </c>
      <c r="L26" s="45" t="s">
        <v>26</v>
      </c>
      <c r="M26" s="45" t="s">
        <v>261</v>
      </c>
      <c r="N26" s="52">
        <v>315</v>
      </c>
      <c r="O26" s="17"/>
      <c r="P26" s="18"/>
      <c r="Q26" s="19"/>
      <c r="R26" s="17"/>
    </row>
    <row r="27" spans="1:18" x14ac:dyDescent="0.25">
      <c r="A27" s="5" t="s">
        <v>26</v>
      </c>
      <c r="B27" s="5" t="s">
        <v>261</v>
      </c>
      <c r="C27" s="28">
        <v>289</v>
      </c>
      <c r="D27" s="31">
        <v>314</v>
      </c>
      <c r="E27" s="31">
        <v>315</v>
      </c>
      <c r="F27" s="42">
        <f t="shared" si="0"/>
        <v>8.6505190311418678E-2</v>
      </c>
      <c r="G27" s="42">
        <f t="shared" si="1"/>
        <v>3.1847133757962887E-3</v>
      </c>
      <c r="H27" s="35"/>
      <c r="J27" s="46">
        <f t="shared" si="2"/>
        <v>1</v>
      </c>
      <c r="L27" s="45" t="s">
        <v>104</v>
      </c>
      <c r="M27" s="45" t="s">
        <v>186</v>
      </c>
      <c r="N27" s="52">
        <v>315</v>
      </c>
      <c r="O27" s="17"/>
      <c r="P27" s="18"/>
      <c r="Q27" s="19"/>
      <c r="R27" s="17"/>
    </row>
    <row r="28" spans="1:18" x14ac:dyDescent="0.25">
      <c r="A28" s="14" t="s">
        <v>103</v>
      </c>
      <c r="B28" s="14" t="s">
        <v>187</v>
      </c>
      <c r="C28" s="29">
        <v>213</v>
      </c>
      <c r="D28" s="32">
        <v>237</v>
      </c>
      <c r="E28" s="32">
        <v>241</v>
      </c>
      <c r="F28" s="43">
        <f t="shared" si="0"/>
        <v>0.11267605633802824</v>
      </c>
      <c r="G28" s="43">
        <f t="shared" si="1"/>
        <v>1.6877637130801704E-2</v>
      </c>
      <c r="H28" s="35"/>
      <c r="J28" s="46">
        <f t="shared" si="2"/>
        <v>4</v>
      </c>
      <c r="L28" s="45" t="s">
        <v>103</v>
      </c>
      <c r="M28" s="45" t="s">
        <v>187</v>
      </c>
      <c r="N28" s="52">
        <v>241</v>
      </c>
      <c r="O28" s="17"/>
      <c r="P28" s="18"/>
      <c r="Q28" s="19"/>
      <c r="R28" s="17"/>
    </row>
    <row r="29" spans="1:18" x14ac:dyDescent="0.25">
      <c r="A29" s="5" t="s">
        <v>140</v>
      </c>
      <c r="B29" s="5" t="s">
        <v>188</v>
      </c>
      <c r="C29" s="28">
        <v>188</v>
      </c>
      <c r="D29" s="31">
        <v>208</v>
      </c>
      <c r="E29" s="31">
        <v>211</v>
      </c>
      <c r="F29" s="42">
        <f t="shared" si="0"/>
        <v>0.1063829787234043</v>
      </c>
      <c r="G29" s="42">
        <f t="shared" si="1"/>
        <v>1.4423076923076872E-2</v>
      </c>
      <c r="H29" s="35"/>
      <c r="J29" s="46">
        <f t="shared" si="2"/>
        <v>3</v>
      </c>
      <c r="L29" s="45" t="s">
        <v>140</v>
      </c>
      <c r="M29" s="45" t="s">
        <v>363</v>
      </c>
      <c r="N29" s="52">
        <v>211</v>
      </c>
      <c r="O29" s="17"/>
      <c r="P29" s="18"/>
      <c r="Q29" s="19"/>
      <c r="R29" s="17"/>
    </row>
    <row r="30" spans="1:18" x14ac:dyDescent="0.25">
      <c r="A30" s="14" t="s">
        <v>131</v>
      </c>
      <c r="B30" s="16" t="s">
        <v>190</v>
      </c>
      <c r="C30" s="29">
        <v>206</v>
      </c>
      <c r="D30" s="32">
        <v>203</v>
      </c>
      <c r="E30" s="32">
        <v>203</v>
      </c>
      <c r="F30" s="43">
        <f t="shared" si="0"/>
        <v>-1.4563106796116498E-2</v>
      </c>
      <c r="G30" s="43">
        <f t="shared" si="1"/>
        <v>0</v>
      </c>
      <c r="H30" s="35"/>
      <c r="J30" s="46">
        <f t="shared" si="2"/>
        <v>0</v>
      </c>
      <c r="L30" s="45" t="s">
        <v>56</v>
      </c>
      <c r="M30" s="45" t="s">
        <v>191</v>
      </c>
      <c r="N30" s="45">
        <v>205</v>
      </c>
      <c r="O30" s="17"/>
      <c r="P30" s="18"/>
      <c r="Q30" s="19"/>
      <c r="R30" s="17"/>
    </row>
    <row r="31" spans="1:18" x14ac:dyDescent="0.25">
      <c r="A31" s="5" t="s">
        <v>56</v>
      </c>
      <c r="B31" s="7" t="s">
        <v>191</v>
      </c>
      <c r="C31" s="28">
        <v>135</v>
      </c>
      <c r="D31" s="31">
        <v>203</v>
      </c>
      <c r="E31" s="31">
        <v>201</v>
      </c>
      <c r="F31" s="42">
        <f t="shared" si="0"/>
        <v>0.50370370370370376</v>
      </c>
      <c r="G31" s="42">
        <f t="shared" si="1"/>
        <v>-9.8522167487684609E-3</v>
      </c>
      <c r="H31" s="35"/>
      <c r="J31" s="46">
        <f t="shared" si="2"/>
        <v>-2</v>
      </c>
      <c r="L31" s="45" t="s">
        <v>131</v>
      </c>
      <c r="M31" s="45" t="s">
        <v>190</v>
      </c>
      <c r="N31" s="45">
        <v>205</v>
      </c>
      <c r="O31" s="17"/>
      <c r="P31" s="18"/>
      <c r="Q31" s="19"/>
      <c r="R31" s="17"/>
    </row>
    <row r="32" spans="1:18" ht="18.75" x14ac:dyDescent="0.3">
      <c r="A32" s="14" t="s">
        <v>118</v>
      </c>
      <c r="B32" s="14" t="s">
        <v>189</v>
      </c>
      <c r="C32" s="29">
        <v>185</v>
      </c>
      <c r="D32" s="32">
        <v>200</v>
      </c>
      <c r="E32" s="32">
        <v>200</v>
      </c>
      <c r="F32" s="43">
        <f t="shared" si="0"/>
        <v>8.1081081081081141E-2</v>
      </c>
      <c r="G32" s="43">
        <f t="shared" si="1"/>
        <v>0</v>
      </c>
      <c r="H32" s="35"/>
      <c r="J32" s="46">
        <f t="shared" si="2"/>
        <v>0</v>
      </c>
      <c r="K32" s="9"/>
      <c r="L32" s="45" t="s">
        <v>118</v>
      </c>
      <c r="M32" s="45" t="s">
        <v>189</v>
      </c>
      <c r="N32" s="45">
        <v>203</v>
      </c>
      <c r="O32" s="17"/>
      <c r="P32" s="18"/>
      <c r="Q32" s="19"/>
      <c r="R32" s="17"/>
    </row>
    <row r="33" spans="1:18" x14ac:dyDescent="0.25">
      <c r="A33" s="5" t="s">
        <v>68</v>
      </c>
      <c r="B33" s="5" t="s">
        <v>192</v>
      </c>
      <c r="C33" s="28">
        <v>86</v>
      </c>
      <c r="D33" s="31">
        <v>165</v>
      </c>
      <c r="E33" s="31">
        <v>167</v>
      </c>
      <c r="F33" s="42">
        <f t="shared" si="0"/>
        <v>0.91860465116279078</v>
      </c>
      <c r="G33" s="42">
        <f t="shared" si="1"/>
        <v>1.2121212121212199E-2</v>
      </c>
      <c r="H33" s="35"/>
      <c r="J33" s="46">
        <f t="shared" si="2"/>
        <v>2</v>
      </c>
      <c r="L33" s="45" t="s">
        <v>68</v>
      </c>
      <c r="M33" s="45" t="s">
        <v>192</v>
      </c>
      <c r="N33" s="45">
        <v>169</v>
      </c>
      <c r="O33" s="17"/>
      <c r="P33" s="17"/>
      <c r="Q33" s="17"/>
      <c r="R33" s="17"/>
    </row>
    <row r="34" spans="1:18" x14ac:dyDescent="0.25">
      <c r="A34" s="14" t="s">
        <v>20</v>
      </c>
      <c r="B34" s="14" t="s">
        <v>245</v>
      </c>
      <c r="C34" s="29">
        <v>138</v>
      </c>
      <c r="D34" s="30">
        <v>159</v>
      </c>
      <c r="E34" s="30">
        <v>161</v>
      </c>
      <c r="F34" s="43">
        <f t="shared" si="0"/>
        <v>0.15217391304347827</v>
      </c>
      <c r="G34" s="43">
        <f t="shared" si="1"/>
        <v>1.2578616352201255E-2</v>
      </c>
      <c r="H34" s="35"/>
      <c r="J34" s="46">
        <f t="shared" si="2"/>
        <v>2</v>
      </c>
      <c r="L34" s="45" t="s">
        <v>20</v>
      </c>
      <c r="M34" s="45" t="s">
        <v>245</v>
      </c>
      <c r="N34" s="45">
        <v>163</v>
      </c>
      <c r="O34" s="17"/>
      <c r="P34" s="18"/>
      <c r="Q34" s="17"/>
      <c r="R34" s="17"/>
    </row>
    <row r="35" spans="1:18" x14ac:dyDescent="0.25">
      <c r="A35" s="5" t="s">
        <v>117</v>
      </c>
      <c r="B35" s="7" t="s">
        <v>239</v>
      </c>
      <c r="C35" s="28">
        <v>108</v>
      </c>
      <c r="D35" s="31">
        <v>146</v>
      </c>
      <c r="E35" s="31">
        <v>153</v>
      </c>
      <c r="F35" s="42">
        <f t="shared" si="0"/>
        <v>0.35185185185185186</v>
      </c>
      <c r="G35" s="42">
        <f t="shared" si="1"/>
        <v>4.7945205479452024E-2</v>
      </c>
      <c r="H35" s="35"/>
      <c r="J35" s="46">
        <f t="shared" si="2"/>
        <v>7</v>
      </c>
      <c r="L35" s="45" t="s">
        <v>117</v>
      </c>
      <c r="M35" s="45" t="s">
        <v>239</v>
      </c>
      <c r="N35" s="45">
        <v>155</v>
      </c>
      <c r="O35" s="17"/>
      <c r="P35" s="17"/>
      <c r="Q35" s="17"/>
      <c r="R35" s="17"/>
    </row>
    <row r="36" spans="1:18" x14ac:dyDescent="0.25">
      <c r="A36" s="14" t="s">
        <v>47</v>
      </c>
      <c r="B36" s="14" t="s">
        <v>193</v>
      </c>
      <c r="C36" s="29">
        <v>125</v>
      </c>
      <c r="D36" s="32">
        <v>141</v>
      </c>
      <c r="E36" s="32">
        <v>142</v>
      </c>
      <c r="F36" s="43">
        <f t="shared" si="0"/>
        <v>0.12799999999999989</v>
      </c>
      <c r="G36" s="43">
        <f t="shared" si="1"/>
        <v>7.0921985815601829E-3</v>
      </c>
      <c r="H36" s="35"/>
      <c r="J36" s="46">
        <f t="shared" si="2"/>
        <v>1</v>
      </c>
      <c r="L36" s="45" t="s">
        <v>47</v>
      </c>
      <c r="M36" s="45" t="s">
        <v>193</v>
      </c>
      <c r="N36" s="45">
        <v>146</v>
      </c>
      <c r="O36" s="17"/>
      <c r="P36" s="17"/>
      <c r="Q36" s="17"/>
      <c r="R36" s="17"/>
    </row>
    <row r="37" spans="1:18" x14ac:dyDescent="0.25">
      <c r="A37" s="5" t="s">
        <v>41</v>
      </c>
      <c r="B37" s="5" t="s">
        <v>194</v>
      </c>
      <c r="C37" s="28">
        <v>119</v>
      </c>
      <c r="D37" s="31">
        <v>133</v>
      </c>
      <c r="E37" s="31">
        <v>133</v>
      </c>
      <c r="F37" s="42">
        <f t="shared" ref="F37:F68" si="3">D37/C37-1</f>
        <v>0.11764705882352944</v>
      </c>
      <c r="G37" s="42">
        <f t="shared" ref="G37:G68" si="4">E37/D37-1</f>
        <v>0</v>
      </c>
      <c r="H37" s="35"/>
      <c r="J37" s="46">
        <f t="shared" si="2"/>
        <v>0</v>
      </c>
      <c r="L37" s="45" t="s">
        <v>41</v>
      </c>
      <c r="M37" s="45" t="s">
        <v>194</v>
      </c>
      <c r="N37" s="45">
        <v>135</v>
      </c>
      <c r="O37" s="17"/>
      <c r="P37" s="17"/>
      <c r="Q37" s="17"/>
      <c r="R37" s="17"/>
    </row>
    <row r="38" spans="1:18" x14ac:dyDescent="0.25">
      <c r="A38" s="14" t="s">
        <v>67</v>
      </c>
      <c r="B38" s="14" t="s">
        <v>195</v>
      </c>
      <c r="C38" s="29">
        <v>119</v>
      </c>
      <c r="D38" s="32">
        <v>133</v>
      </c>
      <c r="E38" s="32">
        <v>129</v>
      </c>
      <c r="F38" s="43">
        <f t="shared" si="3"/>
        <v>0.11764705882352944</v>
      </c>
      <c r="G38" s="43">
        <f t="shared" si="4"/>
        <v>-3.007518796992481E-2</v>
      </c>
      <c r="H38" s="35"/>
      <c r="J38" s="46">
        <f t="shared" si="2"/>
        <v>-4</v>
      </c>
      <c r="L38" s="45" t="s">
        <v>67</v>
      </c>
      <c r="M38" s="45" t="s">
        <v>195</v>
      </c>
      <c r="N38" s="45">
        <v>134</v>
      </c>
      <c r="O38" s="17"/>
      <c r="P38" s="17"/>
      <c r="Q38" s="17"/>
      <c r="R38" s="17"/>
    </row>
    <row r="39" spans="1:18" x14ac:dyDescent="0.25">
      <c r="A39" s="5" t="s">
        <v>3</v>
      </c>
      <c r="B39" s="7" t="s">
        <v>213</v>
      </c>
      <c r="C39" s="28">
        <v>85</v>
      </c>
      <c r="D39" s="26">
        <v>123</v>
      </c>
      <c r="E39" s="26">
        <v>125</v>
      </c>
      <c r="F39" s="42">
        <f t="shared" si="3"/>
        <v>0.44705882352941173</v>
      </c>
      <c r="G39" s="42">
        <f t="shared" si="4"/>
        <v>1.6260162601626105E-2</v>
      </c>
      <c r="H39" s="35"/>
      <c r="J39" s="46">
        <f t="shared" si="2"/>
        <v>2</v>
      </c>
      <c r="L39" s="45" t="s">
        <v>3</v>
      </c>
      <c r="M39" s="45" t="s">
        <v>213</v>
      </c>
      <c r="N39" s="45">
        <v>125</v>
      </c>
      <c r="O39" s="17"/>
      <c r="P39" s="17"/>
      <c r="Q39" s="17"/>
      <c r="R39" s="17"/>
    </row>
    <row r="40" spans="1:18" x14ac:dyDescent="0.25">
      <c r="A40" s="14" t="s">
        <v>7</v>
      </c>
      <c r="B40" s="16" t="s">
        <v>196</v>
      </c>
      <c r="C40" s="29">
        <v>111</v>
      </c>
      <c r="D40" s="32">
        <v>113</v>
      </c>
      <c r="E40" s="32">
        <v>114</v>
      </c>
      <c r="F40" s="43">
        <f t="shared" si="3"/>
        <v>1.8018018018018056E-2</v>
      </c>
      <c r="G40" s="43">
        <f t="shared" si="4"/>
        <v>8.8495575221239076E-3</v>
      </c>
      <c r="H40" s="35"/>
      <c r="J40" s="46">
        <f t="shared" si="2"/>
        <v>1</v>
      </c>
      <c r="L40" s="45" t="s">
        <v>65</v>
      </c>
      <c r="M40" s="45" t="s">
        <v>218</v>
      </c>
      <c r="N40" s="45">
        <v>116</v>
      </c>
      <c r="O40" s="17"/>
      <c r="P40" s="17"/>
      <c r="Q40" s="17"/>
      <c r="R40" s="17"/>
    </row>
    <row r="41" spans="1:18" x14ac:dyDescent="0.25">
      <c r="A41" s="5" t="s">
        <v>65</v>
      </c>
      <c r="B41" s="5" t="s">
        <v>218</v>
      </c>
      <c r="C41" s="28">
        <v>104</v>
      </c>
      <c r="D41" s="31">
        <v>112</v>
      </c>
      <c r="E41" s="31">
        <v>113</v>
      </c>
      <c r="F41" s="42">
        <f t="shared" si="3"/>
        <v>7.6923076923076872E-2</v>
      </c>
      <c r="G41" s="42">
        <f t="shared" si="4"/>
        <v>8.9285714285713969E-3</v>
      </c>
      <c r="H41" s="35"/>
      <c r="J41" s="46">
        <f t="shared" si="2"/>
        <v>1</v>
      </c>
      <c r="L41" s="45" t="s">
        <v>7</v>
      </c>
      <c r="M41" s="45" t="s">
        <v>342</v>
      </c>
      <c r="N41" s="45">
        <v>114</v>
      </c>
      <c r="O41" s="17"/>
      <c r="P41" s="17"/>
      <c r="Q41" s="17"/>
      <c r="R41" s="17"/>
    </row>
    <row r="42" spans="1:18" x14ac:dyDescent="0.25">
      <c r="A42" s="14" t="s">
        <v>101</v>
      </c>
      <c r="B42" s="14" t="s">
        <v>197</v>
      </c>
      <c r="C42" s="29">
        <v>89</v>
      </c>
      <c r="D42" s="32">
        <v>107</v>
      </c>
      <c r="E42" s="32">
        <v>105</v>
      </c>
      <c r="F42" s="43">
        <f t="shared" si="3"/>
        <v>0.202247191011236</v>
      </c>
      <c r="G42" s="43">
        <f t="shared" si="4"/>
        <v>-1.8691588785046731E-2</v>
      </c>
      <c r="H42" s="35"/>
      <c r="J42" s="46">
        <f t="shared" si="2"/>
        <v>-2</v>
      </c>
      <c r="L42" s="45" t="s">
        <v>101</v>
      </c>
      <c r="M42" s="45" t="s">
        <v>197</v>
      </c>
      <c r="N42" s="45">
        <v>106</v>
      </c>
      <c r="O42" s="17"/>
      <c r="P42" s="17"/>
      <c r="Q42" s="17"/>
      <c r="R42" s="17"/>
    </row>
    <row r="43" spans="1:18" x14ac:dyDescent="0.25">
      <c r="A43" s="5" t="s">
        <v>13</v>
      </c>
      <c r="B43" s="5" t="s">
        <v>198</v>
      </c>
      <c r="C43" s="28">
        <v>88</v>
      </c>
      <c r="D43" s="31">
        <v>103</v>
      </c>
      <c r="E43" s="31">
        <v>104</v>
      </c>
      <c r="F43" s="42">
        <f t="shared" si="3"/>
        <v>0.17045454545454541</v>
      </c>
      <c r="G43" s="42">
        <f t="shared" si="4"/>
        <v>9.7087378640776656E-3</v>
      </c>
      <c r="H43" s="35"/>
      <c r="J43" s="46">
        <f t="shared" si="2"/>
        <v>1</v>
      </c>
      <c r="L43" s="45" t="s">
        <v>13</v>
      </c>
      <c r="M43" s="45" t="s">
        <v>198</v>
      </c>
      <c r="N43" s="45">
        <v>104</v>
      </c>
      <c r="O43" s="17"/>
      <c r="P43" s="17"/>
      <c r="Q43" s="17"/>
      <c r="R43" s="17"/>
    </row>
    <row r="44" spans="1:18" x14ac:dyDescent="0.25">
      <c r="A44" s="14" t="s">
        <v>69</v>
      </c>
      <c r="B44" s="14" t="s">
        <v>221</v>
      </c>
      <c r="C44" s="29">
        <v>67</v>
      </c>
      <c r="D44" s="32">
        <v>97</v>
      </c>
      <c r="E44" s="32">
        <v>100</v>
      </c>
      <c r="F44" s="43">
        <f t="shared" si="3"/>
        <v>0.44776119402985071</v>
      </c>
      <c r="G44" s="43">
        <f t="shared" si="4"/>
        <v>3.0927835051546282E-2</v>
      </c>
      <c r="H44" s="35"/>
      <c r="J44" s="46">
        <f t="shared" si="2"/>
        <v>3</v>
      </c>
      <c r="L44" s="45" t="s">
        <v>69</v>
      </c>
      <c r="M44" s="45" t="s">
        <v>221</v>
      </c>
      <c r="N44" s="45">
        <v>100</v>
      </c>
      <c r="O44" s="17"/>
      <c r="P44" s="17"/>
      <c r="Q44" s="17"/>
      <c r="R44" s="17"/>
    </row>
    <row r="45" spans="1:18" x14ac:dyDescent="0.25">
      <c r="A45" s="5" t="s">
        <v>22</v>
      </c>
      <c r="B45" s="5" t="s">
        <v>258</v>
      </c>
      <c r="C45" s="28">
        <v>100</v>
      </c>
      <c r="D45" s="31">
        <v>95</v>
      </c>
      <c r="E45" s="31">
        <v>98</v>
      </c>
      <c r="F45" s="42">
        <f t="shared" si="3"/>
        <v>-5.0000000000000044E-2</v>
      </c>
      <c r="G45" s="42">
        <f t="shared" si="4"/>
        <v>3.1578947368421151E-2</v>
      </c>
      <c r="H45" s="35"/>
      <c r="J45" s="46">
        <f t="shared" si="2"/>
        <v>3</v>
      </c>
      <c r="L45" s="45" t="s">
        <v>22</v>
      </c>
      <c r="M45" s="45" t="s">
        <v>258</v>
      </c>
      <c r="N45" s="45">
        <v>98</v>
      </c>
      <c r="O45" s="17"/>
      <c r="P45" s="17"/>
      <c r="Q45" s="17"/>
      <c r="R45" s="17"/>
    </row>
    <row r="46" spans="1:18" x14ac:dyDescent="0.25">
      <c r="A46" s="14" t="s">
        <v>87</v>
      </c>
      <c r="B46" s="14" t="s">
        <v>226</v>
      </c>
      <c r="C46" s="29">
        <v>80</v>
      </c>
      <c r="D46" s="32">
        <v>88</v>
      </c>
      <c r="E46" s="32">
        <v>93</v>
      </c>
      <c r="F46" s="43">
        <f t="shared" si="3"/>
        <v>0.10000000000000009</v>
      </c>
      <c r="G46" s="43">
        <f t="shared" si="4"/>
        <v>5.6818181818181879E-2</v>
      </c>
      <c r="J46" s="46">
        <f t="shared" si="2"/>
        <v>5</v>
      </c>
      <c r="L46" s="45" t="s">
        <v>87</v>
      </c>
      <c r="M46" s="45" t="s">
        <v>226</v>
      </c>
      <c r="N46" s="45">
        <v>95</v>
      </c>
      <c r="O46" s="17"/>
      <c r="P46" s="17"/>
      <c r="Q46" s="17"/>
      <c r="R46" s="17"/>
    </row>
    <row r="47" spans="1:18" x14ac:dyDescent="0.25">
      <c r="A47" s="5" t="s">
        <v>2</v>
      </c>
      <c r="B47" s="7" t="s">
        <v>199</v>
      </c>
      <c r="C47" s="28">
        <v>61</v>
      </c>
      <c r="D47" s="26">
        <v>87</v>
      </c>
      <c r="E47" s="26">
        <v>92</v>
      </c>
      <c r="F47" s="42">
        <f t="shared" si="3"/>
        <v>0.42622950819672134</v>
      </c>
      <c r="G47" s="42">
        <f t="shared" si="4"/>
        <v>5.7471264367816133E-2</v>
      </c>
      <c r="J47" s="46">
        <f t="shared" si="2"/>
        <v>5</v>
      </c>
      <c r="L47" s="45" t="s">
        <v>2</v>
      </c>
      <c r="M47" s="45" t="s">
        <v>199</v>
      </c>
      <c r="N47" s="45">
        <v>93</v>
      </c>
      <c r="O47" s="17"/>
      <c r="P47" s="17"/>
      <c r="Q47" s="17"/>
      <c r="R47" s="17"/>
    </row>
    <row r="48" spans="1:18" x14ac:dyDescent="0.25">
      <c r="A48" s="14" t="s">
        <v>17</v>
      </c>
      <c r="B48" s="14" t="s">
        <v>200</v>
      </c>
      <c r="C48" s="29">
        <v>85</v>
      </c>
      <c r="D48" s="30">
        <v>89</v>
      </c>
      <c r="E48" s="30">
        <v>87</v>
      </c>
      <c r="F48" s="43">
        <f t="shared" si="3"/>
        <v>4.705882352941182E-2</v>
      </c>
      <c r="G48" s="43">
        <f t="shared" si="4"/>
        <v>-2.2471910112359605E-2</v>
      </c>
      <c r="J48" s="46">
        <f t="shared" si="2"/>
        <v>-2</v>
      </c>
      <c r="L48" s="45" t="s">
        <v>52</v>
      </c>
      <c r="M48" s="45" t="s">
        <v>278</v>
      </c>
      <c r="N48" s="45">
        <v>91</v>
      </c>
      <c r="O48" s="17"/>
      <c r="P48" s="17"/>
      <c r="Q48" s="17"/>
      <c r="R48" s="17"/>
    </row>
    <row r="49" spans="1:18" x14ac:dyDescent="0.25">
      <c r="A49" s="5" t="s">
        <v>52</v>
      </c>
      <c r="B49" s="5" t="s">
        <v>278</v>
      </c>
      <c r="C49" s="28">
        <v>71</v>
      </c>
      <c r="D49" s="31">
        <v>83</v>
      </c>
      <c r="E49" s="31">
        <v>85</v>
      </c>
      <c r="F49" s="42">
        <f t="shared" si="3"/>
        <v>0.16901408450704225</v>
      </c>
      <c r="G49" s="42">
        <f t="shared" si="4"/>
        <v>2.4096385542168752E-2</v>
      </c>
      <c r="J49" s="46">
        <f t="shared" si="2"/>
        <v>2</v>
      </c>
      <c r="L49" s="45" t="s">
        <v>17</v>
      </c>
      <c r="M49" s="45" t="s">
        <v>200</v>
      </c>
      <c r="N49" s="45">
        <v>89</v>
      </c>
      <c r="O49" s="20"/>
      <c r="P49" s="21"/>
      <c r="Q49" s="21"/>
      <c r="R49" s="17"/>
    </row>
    <row r="50" spans="1:18" x14ac:dyDescent="0.25">
      <c r="A50" s="14" t="s">
        <v>74</v>
      </c>
      <c r="B50" s="14" t="s">
        <v>201</v>
      </c>
      <c r="C50" s="29">
        <v>80</v>
      </c>
      <c r="D50" s="32">
        <v>77</v>
      </c>
      <c r="E50" s="32">
        <v>75</v>
      </c>
      <c r="F50" s="43">
        <f t="shared" si="3"/>
        <v>-3.7499999999999978E-2</v>
      </c>
      <c r="G50" s="43">
        <f t="shared" si="4"/>
        <v>-2.5974025974025983E-2</v>
      </c>
      <c r="J50" s="46">
        <f t="shared" si="2"/>
        <v>-2</v>
      </c>
      <c r="L50" s="45" t="s">
        <v>74</v>
      </c>
      <c r="M50" s="45" t="s">
        <v>201</v>
      </c>
      <c r="N50" s="45">
        <v>75</v>
      </c>
      <c r="O50" s="17"/>
      <c r="P50" s="18"/>
      <c r="Q50" s="18"/>
      <c r="R50" s="17"/>
    </row>
    <row r="51" spans="1:18" x14ac:dyDescent="0.25">
      <c r="A51" s="5" t="s">
        <v>97</v>
      </c>
      <c r="B51" s="5" t="s">
        <v>202</v>
      </c>
      <c r="C51" s="28">
        <v>66</v>
      </c>
      <c r="D51" s="31">
        <v>72</v>
      </c>
      <c r="E51" s="31">
        <v>75</v>
      </c>
      <c r="F51" s="42">
        <f t="shared" si="3"/>
        <v>9.0909090909090828E-2</v>
      </c>
      <c r="G51" s="42">
        <f t="shared" si="4"/>
        <v>4.1666666666666741E-2</v>
      </c>
      <c r="J51" s="46">
        <f t="shared" si="2"/>
        <v>3</v>
      </c>
      <c r="L51" s="45" t="s">
        <v>97</v>
      </c>
      <c r="M51" s="45" t="s">
        <v>202</v>
      </c>
      <c r="N51" s="45">
        <v>71</v>
      </c>
      <c r="O51" s="17"/>
      <c r="P51" s="18"/>
      <c r="Q51" s="18"/>
      <c r="R51" s="17"/>
    </row>
    <row r="52" spans="1:18" x14ac:dyDescent="0.25">
      <c r="A52" s="14" t="s">
        <v>115</v>
      </c>
      <c r="B52" s="14" t="s">
        <v>205</v>
      </c>
      <c r="C52" s="29">
        <v>54</v>
      </c>
      <c r="D52" s="32">
        <v>63</v>
      </c>
      <c r="E52" s="32">
        <v>63</v>
      </c>
      <c r="F52" s="43">
        <f t="shared" si="3"/>
        <v>0.16666666666666674</v>
      </c>
      <c r="G52" s="43">
        <f t="shared" si="4"/>
        <v>0</v>
      </c>
      <c r="J52" s="46">
        <f t="shared" si="2"/>
        <v>0</v>
      </c>
      <c r="L52" s="45" t="s">
        <v>115</v>
      </c>
      <c r="M52" s="45" t="s">
        <v>360</v>
      </c>
      <c r="N52" s="45">
        <v>67</v>
      </c>
      <c r="O52" s="17"/>
      <c r="P52" s="18"/>
      <c r="Q52" s="18"/>
      <c r="R52" s="17"/>
    </row>
    <row r="53" spans="1:18" x14ac:dyDescent="0.25">
      <c r="A53" s="5" t="s">
        <v>110</v>
      </c>
      <c r="B53" s="7" t="s">
        <v>211</v>
      </c>
      <c r="C53" s="28">
        <v>47</v>
      </c>
      <c r="D53" s="31">
        <v>62</v>
      </c>
      <c r="E53" s="31">
        <v>62</v>
      </c>
      <c r="F53" s="42">
        <f t="shared" si="3"/>
        <v>0.31914893617021267</v>
      </c>
      <c r="G53" s="42">
        <f t="shared" si="4"/>
        <v>0</v>
      </c>
      <c r="J53" s="46">
        <f t="shared" si="2"/>
        <v>0</v>
      </c>
      <c r="L53" s="45" t="s">
        <v>123</v>
      </c>
      <c r="M53" s="45" t="s">
        <v>242</v>
      </c>
      <c r="N53" s="45">
        <v>63</v>
      </c>
      <c r="O53" s="17"/>
      <c r="P53" s="18"/>
      <c r="Q53" s="18"/>
      <c r="R53" s="17"/>
    </row>
    <row r="54" spans="1:18" x14ac:dyDescent="0.25">
      <c r="A54" s="14" t="s">
        <v>123</v>
      </c>
      <c r="B54" s="14" t="s">
        <v>242</v>
      </c>
      <c r="C54" s="29">
        <v>49</v>
      </c>
      <c r="D54" s="32">
        <v>59</v>
      </c>
      <c r="E54" s="32">
        <v>59</v>
      </c>
      <c r="F54" s="43">
        <f t="shared" si="3"/>
        <v>0.20408163265306123</v>
      </c>
      <c r="G54" s="43">
        <f t="shared" si="4"/>
        <v>0</v>
      </c>
      <c r="J54" s="46">
        <f t="shared" si="2"/>
        <v>0</v>
      </c>
      <c r="L54" s="45" t="s">
        <v>110</v>
      </c>
      <c r="M54" s="45" t="s">
        <v>211</v>
      </c>
      <c r="N54" s="45">
        <v>61</v>
      </c>
      <c r="O54" s="17"/>
      <c r="P54" s="18"/>
      <c r="Q54" s="18"/>
      <c r="R54" s="17"/>
    </row>
    <row r="55" spans="1:18" x14ac:dyDescent="0.25">
      <c r="A55" s="5" t="s">
        <v>8</v>
      </c>
      <c r="B55" s="7" t="s">
        <v>203</v>
      </c>
      <c r="C55" s="28">
        <v>57</v>
      </c>
      <c r="D55" s="31">
        <v>59</v>
      </c>
      <c r="E55" s="31">
        <v>57</v>
      </c>
      <c r="F55" s="42">
        <f t="shared" si="3"/>
        <v>3.5087719298245723E-2</v>
      </c>
      <c r="G55" s="42">
        <f t="shared" si="4"/>
        <v>-3.3898305084745783E-2</v>
      </c>
      <c r="J55" s="46">
        <f t="shared" si="2"/>
        <v>-2</v>
      </c>
      <c r="L55" s="45" t="s">
        <v>8</v>
      </c>
      <c r="M55" s="45" t="s">
        <v>343</v>
      </c>
      <c r="N55" s="45">
        <v>55</v>
      </c>
      <c r="O55" s="17"/>
      <c r="P55" s="18"/>
      <c r="Q55" s="18"/>
      <c r="R55" s="17"/>
    </row>
    <row r="56" spans="1:18" x14ac:dyDescent="0.25">
      <c r="A56" s="14" t="s">
        <v>27</v>
      </c>
      <c r="B56" s="14" t="s">
        <v>206</v>
      </c>
      <c r="C56" s="29">
        <v>46</v>
      </c>
      <c r="D56" s="32">
        <v>54</v>
      </c>
      <c r="E56" s="32">
        <v>54</v>
      </c>
      <c r="F56" s="43">
        <f t="shared" si="3"/>
        <v>0.17391304347826098</v>
      </c>
      <c r="G56" s="43">
        <f t="shared" si="4"/>
        <v>0</v>
      </c>
      <c r="J56" s="46">
        <f t="shared" si="2"/>
        <v>0</v>
      </c>
      <c r="L56" s="45" t="s">
        <v>10</v>
      </c>
      <c r="M56" s="45" t="s">
        <v>344</v>
      </c>
      <c r="N56" s="45">
        <v>55</v>
      </c>
      <c r="O56" s="17"/>
      <c r="P56" s="18"/>
      <c r="Q56" s="18"/>
      <c r="R56" s="17"/>
    </row>
    <row r="57" spans="1:18" x14ac:dyDescent="0.25">
      <c r="A57" s="5" t="s">
        <v>10</v>
      </c>
      <c r="B57" s="7" t="s">
        <v>204</v>
      </c>
      <c r="C57" s="28">
        <v>63</v>
      </c>
      <c r="D57" s="31">
        <v>65</v>
      </c>
      <c r="E57" s="31">
        <v>52</v>
      </c>
      <c r="F57" s="42">
        <f t="shared" si="3"/>
        <v>3.1746031746031855E-2</v>
      </c>
      <c r="G57" s="42">
        <f t="shared" si="4"/>
        <v>-0.19999999999999996</v>
      </c>
      <c r="J57" s="46">
        <f t="shared" si="2"/>
        <v>-13</v>
      </c>
      <c r="L57" s="45" t="s">
        <v>27</v>
      </c>
      <c r="M57" s="45" t="s">
        <v>348</v>
      </c>
      <c r="N57" s="45">
        <v>55</v>
      </c>
      <c r="O57" s="17"/>
      <c r="P57" s="18"/>
      <c r="Q57" s="18"/>
      <c r="R57" s="17"/>
    </row>
    <row r="58" spans="1:18" x14ac:dyDescent="0.25">
      <c r="A58" s="14" t="s">
        <v>81</v>
      </c>
      <c r="B58" s="16" t="s">
        <v>326</v>
      </c>
      <c r="C58" s="29">
        <v>47</v>
      </c>
      <c r="D58" s="32">
        <v>51</v>
      </c>
      <c r="E58" s="32">
        <v>51</v>
      </c>
      <c r="F58" s="43">
        <f t="shared" si="3"/>
        <v>8.5106382978723305E-2</v>
      </c>
      <c r="G58" s="43">
        <f t="shared" si="4"/>
        <v>0</v>
      </c>
      <c r="J58" s="46">
        <f t="shared" si="2"/>
        <v>0</v>
      </c>
      <c r="L58" s="45" t="s">
        <v>81</v>
      </c>
      <c r="M58" s="45" t="s">
        <v>355</v>
      </c>
      <c r="N58" s="45">
        <v>52</v>
      </c>
      <c r="O58" s="17"/>
      <c r="P58" s="18"/>
      <c r="Q58" s="18"/>
      <c r="R58" s="17"/>
    </row>
    <row r="59" spans="1:18" x14ac:dyDescent="0.25">
      <c r="A59" s="5" t="s">
        <v>90</v>
      </c>
      <c r="B59" s="7" t="s">
        <v>293</v>
      </c>
      <c r="C59" s="28">
        <v>32</v>
      </c>
      <c r="D59" s="31">
        <v>51</v>
      </c>
      <c r="E59" s="31">
        <v>51</v>
      </c>
      <c r="F59" s="42">
        <f t="shared" si="3"/>
        <v>0.59375</v>
      </c>
      <c r="G59" s="42">
        <f t="shared" si="4"/>
        <v>0</v>
      </c>
      <c r="J59" s="46">
        <f t="shared" si="2"/>
        <v>0</v>
      </c>
      <c r="L59" s="45" t="s">
        <v>90</v>
      </c>
      <c r="M59" s="45" t="s">
        <v>293</v>
      </c>
      <c r="N59" s="45">
        <v>51</v>
      </c>
      <c r="O59" s="17"/>
      <c r="P59" s="18"/>
      <c r="Q59" s="18"/>
      <c r="R59" s="17"/>
    </row>
    <row r="60" spans="1:18" x14ac:dyDescent="0.25">
      <c r="A60" s="14" t="s">
        <v>148</v>
      </c>
      <c r="B60" s="16" t="s">
        <v>321</v>
      </c>
      <c r="C60" s="29">
        <v>69</v>
      </c>
      <c r="D60" s="32">
        <v>48</v>
      </c>
      <c r="E60" s="32">
        <v>48</v>
      </c>
      <c r="F60" s="43">
        <f t="shared" si="3"/>
        <v>-0.30434782608695654</v>
      </c>
      <c r="G60" s="43">
        <f t="shared" si="4"/>
        <v>0</v>
      </c>
      <c r="J60" s="46">
        <f t="shared" si="2"/>
        <v>0</v>
      </c>
      <c r="L60" s="45" t="s">
        <v>148</v>
      </c>
      <c r="M60" s="45" t="s">
        <v>366</v>
      </c>
      <c r="N60" s="45">
        <v>49</v>
      </c>
      <c r="O60" s="17"/>
      <c r="P60" s="17"/>
      <c r="Q60" s="17"/>
      <c r="R60" s="17"/>
    </row>
    <row r="61" spans="1:18" x14ac:dyDescent="0.25">
      <c r="A61" s="5" t="s">
        <v>75</v>
      </c>
      <c r="B61" s="5" t="s">
        <v>284</v>
      </c>
      <c r="C61" s="28">
        <v>40</v>
      </c>
      <c r="D61" s="31">
        <v>47</v>
      </c>
      <c r="E61" s="31">
        <v>42</v>
      </c>
      <c r="F61" s="42">
        <f t="shared" si="3"/>
        <v>0.17500000000000004</v>
      </c>
      <c r="G61" s="42">
        <f t="shared" si="4"/>
        <v>-0.1063829787234043</v>
      </c>
      <c r="J61" s="46">
        <f t="shared" si="2"/>
        <v>-5</v>
      </c>
      <c r="L61" s="45" t="s">
        <v>75</v>
      </c>
      <c r="M61" s="45" t="s">
        <v>352</v>
      </c>
      <c r="N61" s="45">
        <v>44</v>
      </c>
      <c r="O61" s="17"/>
      <c r="P61" s="17"/>
      <c r="Q61" s="17"/>
      <c r="R61" s="17"/>
    </row>
    <row r="62" spans="1:18" x14ac:dyDescent="0.25">
      <c r="A62" s="14" t="s">
        <v>146</v>
      </c>
      <c r="B62" s="16" t="s">
        <v>235</v>
      </c>
      <c r="C62" s="29">
        <v>23</v>
      </c>
      <c r="D62" s="32">
        <v>39</v>
      </c>
      <c r="E62" s="32">
        <v>40</v>
      </c>
      <c r="F62" s="43">
        <f t="shared" si="3"/>
        <v>0.69565217391304346</v>
      </c>
      <c r="G62" s="43">
        <f t="shared" si="4"/>
        <v>2.564102564102555E-2</v>
      </c>
      <c r="J62" s="46">
        <f t="shared" si="2"/>
        <v>1</v>
      </c>
      <c r="L62" s="45" t="s">
        <v>64</v>
      </c>
      <c r="M62" s="45" t="s">
        <v>219</v>
      </c>
      <c r="N62" s="45">
        <v>40</v>
      </c>
      <c r="O62" s="17"/>
      <c r="P62" s="17"/>
      <c r="Q62" s="17"/>
      <c r="R62" s="17"/>
    </row>
    <row r="63" spans="1:18" x14ac:dyDescent="0.25">
      <c r="A63" s="5" t="s">
        <v>39</v>
      </c>
      <c r="B63" s="7" t="s">
        <v>269</v>
      </c>
      <c r="C63" s="28">
        <v>33</v>
      </c>
      <c r="D63" s="31">
        <v>37</v>
      </c>
      <c r="E63" s="31">
        <v>37</v>
      </c>
      <c r="F63" s="42">
        <f t="shared" si="3"/>
        <v>0.1212121212121211</v>
      </c>
      <c r="G63" s="42">
        <f t="shared" si="4"/>
        <v>0</v>
      </c>
      <c r="J63" s="46">
        <f t="shared" si="2"/>
        <v>0</v>
      </c>
      <c r="L63" s="45" t="s">
        <v>146</v>
      </c>
      <c r="M63" s="45" t="s">
        <v>235</v>
      </c>
      <c r="N63" s="45">
        <v>40</v>
      </c>
      <c r="O63" s="17"/>
      <c r="P63" s="17"/>
      <c r="Q63" s="17"/>
      <c r="R63" s="17"/>
    </row>
    <row r="64" spans="1:18" x14ac:dyDescent="0.25">
      <c r="A64" s="14" t="s">
        <v>64</v>
      </c>
      <c r="B64" s="14" t="s">
        <v>219</v>
      </c>
      <c r="C64" s="29">
        <v>38</v>
      </c>
      <c r="D64" s="32">
        <v>37</v>
      </c>
      <c r="E64" s="32">
        <v>37</v>
      </c>
      <c r="F64" s="43">
        <f t="shared" si="3"/>
        <v>-2.6315789473684181E-2</v>
      </c>
      <c r="G64" s="43">
        <f t="shared" si="4"/>
        <v>0</v>
      </c>
      <c r="J64" s="46">
        <f t="shared" si="2"/>
        <v>0</v>
      </c>
      <c r="L64" s="45" t="s">
        <v>46</v>
      </c>
      <c r="M64" s="45" t="s">
        <v>273</v>
      </c>
      <c r="N64" s="45">
        <v>38</v>
      </c>
      <c r="O64" s="17"/>
      <c r="P64" s="17"/>
      <c r="Q64" s="17"/>
      <c r="R64" s="17"/>
    </row>
    <row r="65" spans="1:18" x14ac:dyDescent="0.25">
      <c r="A65" s="5" t="s">
        <v>105</v>
      </c>
      <c r="B65" s="5" t="s">
        <v>302</v>
      </c>
      <c r="C65" s="28">
        <v>31</v>
      </c>
      <c r="D65" s="31">
        <v>37</v>
      </c>
      <c r="E65" s="31">
        <v>37</v>
      </c>
      <c r="F65" s="42">
        <f t="shared" si="3"/>
        <v>0.19354838709677424</v>
      </c>
      <c r="G65" s="42">
        <f t="shared" si="4"/>
        <v>0</v>
      </c>
      <c r="J65" s="46">
        <f t="shared" si="2"/>
        <v>0</v>
      </c>
      <c r="L65" s="45" t="s">
        <v>39</v>
      </c>
      <c r="M65" s="45" t="s">
        <v>269</v>
      </c>
      <c r="N65" s="45">
        <v>37</v>
      </c>
      <c r="O65" s="17"/>
      <c r="P65" s="17"/>
      <c r="Q65" s="17"/>
      <c r="R65" s="17"/>
    </row>
    <row r="66" spans="1:18" x14ac:dyDescent="0.25">
      <c r="A66" s="14" t="s">
        <v>46</v>
      </c>
      <c r="B66" s="16" t="s">
        <v>273</v>
      </c>
      <c r="C66" s="29">
        <v>34</v>
      </c>
      <c r="D66" s="32">
        <v>38</v>
      </c>
      <c r="E66" s="32">
        <v>36</v>
      </c>
      <c r="F66" s="43">
        <f t="shared" si="3"/>
        <v>0.11764705882352944</v>
      </c>
      <c r="G66" s="43">
        <f t="shared" si="4"/>
        <v>-5.2631578947368474E-2</v>
      </c>
      <c r="J66" s="46">
        <f t="shared" si="2"/>
        <v>-2</v>
      </c>
      <c r="L66" s="45" t="s">
        <v>105</v>
      </c>
      <c r="M66" s="45" t="s">
        <v>302</v>
      </c>
      <c r="N66" s="45">
        <v>35</v>
      </c>
      <c r="O66" s="17"/>
      <c r="P66" s="17"/>
      <c r="Q66" s="17"/>
      <c r="R66" s="17"/>
    </row>
    <row r="67" spans="1:18" x14ac:dyDescent="0.25">
      <c r="A67" s="6" t="s">
        <v>60</v>
      </c>
      <c r="B67" s="6" t="s">
        <v>283</v>
      </c>
      <c r="C67" s="23">
        <v>22</v>
      </c>
      <c r="D67" s="31">
        <v>32</v>
      </c>
      <c r="E67" s="31">
        <v>31</v>
      </c>
      <c r="F67" s="42">
        <f t="shared" si="3"/>
        <v>0.45454545454545459</v>
      </c>
      <c r="G67" s="42">
        <f t="shared" si="4"/>
        <v>-3.125E-2</v>
      </c>
      <c r="J67" s="46">
        <f t="shared" si="2"/>
        <v>-1</v>
      </c>
      <c r="L67" s="45" t="s">
        <v>60</v>
      </c>
      <c r="M67" s="45" t="s">
        <v>283</v>
      </c>
      <c r="N67" s="45">
        <v>31</v>
      </c>
      <c r="O67" s="17"/>
      <c r="P67" s="17"/>
      <c r="Q67" s="17"/>
      <c r="R67" s="17"/>
    </row>
    <row r="68" spans="1:18" x14ac:dyDescent="0.25">
      <c r="A68" s="14" t="s">
        <v>137</v>
      </c>
      <c r="B68" s="16" t="s">
        <v>231</v>
      </c>
      <c r="C68" s="29">
        <v>27</v>
      </c>
      <c r="D68" s="32">
        <v>32</v>
      </c>
      <c r="E68" s="32">
        <v>31</v>
      </c>
      <c r="F68" s="43">
        <f t="shared" si="3"/>
        <v>0.18518518518518512</v>
      </c>
      <c r="G68" s="43">
        <f t="shared" si="4"/>
        <v>-3.125E-2</v>
      </c>
      <c r="J68" s="46">
        <f t="shared" si="2"/>
        <v>-1</v>
      </c>
      <c r="L68" s="45" t="s">
        <v>137</v>
      </c>
      <c r="M68" s="45" t="s">
        <v>231</v>
      </c>
      <c r="N68" s="45">
        <v>31</v>
      </c>
      <c r="O68" s="17"/>
      <c r="P68" s="17"/>
      <c r="Q68" s="17"/>
      <c r="R68" s="17"/>
    </row>
    <row r="69" spans="1:18" x14ac:dyDescent="0.25">
      <c r="A69" s="5" t="s">
        <v>141</v>
      </c>
      <c r="B69" s="7" t="s">
        <v>234</v>
      </c>
      <c r="C69" s="28">
        <v>23</v>
      </c>
      <c r="D69" s="31">
        <v>30</v>
      </c>
      <c r="E69" s="31">
        <v>29</v>
      </c>
      <c r="F69" s="42">
        <f t="shared" ref="F69:F100" si="5">D69/C69-1</f>
        <v>0.30434782608695654</v>
      </c>
      <c r="G69" s="42">
        <f t="shared" ref="G69:G100" si="6">E69/D69-1</f>
        <v>-3.3333333333333326E-2</v>
      </c>
      <c r="L69" s="45" t="s">
        <v>141</v>
      </c>
      <c r="M69" s="45" t="s">
        <v>364</v>
      </c>
      <c r="N69" s="45">
        <v>31</v>
      </c>
      <c r="O69" s="17"/>
      <c r="P69" s="17"/>
      <c r="Q69" s="17"/>
      <c r="R69" s="17"/>
    </row>
    <row r="70" spans="1:18" x14ac:dyDescent="0.25">
      <c r="A70" s="14" t="s">
        <v>51</v>
      </c>
      <c r="B70" s="14" t="s">
        <v>277</v>
      </c>
      <c r="C70" s="29">
        <v>16</v>
      </c>
      <c r="D70" s="32">
        <v>27</v>
      </c>
      <c r="E70" s="32">
        <v>28</v>
      </c>
      <c r="F70" s="43">
        <f t="shared" si="5"/>
        <v>0.6875</v>
      </c>
      <c r="G70" s="43">
        <f t="shared" si="6"/>
        <v>3.7037037037036979E-2</v>
      </c>
      <c r="L70" s="45" t="s">
        <v>6</v>
      </c>
      <c r="M70" s="45" t="s">
        <v>214</v>
      </c>
      <c r="N70" s="45">
        <v>30</v>
      </c>
      <c r="O70" s="17"/>
      <c r="P70" s="17"/>
      <c r="Q70" s="17"/>
      <c r="R70" s="17"/>
    </row>
    <row r="71" spans="1:18" x14ac:dyDescent="0.25">
      <c r="A71" s="5" t="s">
        <v>106</v>
      </c>
      <c r="B71" s="5" t="s">
        <v>303</v>
      </c>
      <c r="C71" s="28">
        <v>28</v>
      </c>
      <c r="D71" s="31">
        <v>26</v>
      </c>
      <c r="E71" s="31">
        <v>28</v>
      </c>
      <c r="F71" s="42">
        <f t="shared" si="5"/>
        <v>-7.1428571428571397E-2</v>
      </c>
      <c r="G71" s="42">
        <f t="shared" si="6"/>
        <v>7.6923076923076872E-2</v>
      </c>
      <c r="L71" s="45" t="s">
        <v>51</v>
      </c>
      <c r="M71" s="45" t="s">
        <v>277</v>
      </c>
      <c r="N71" s="45">
        <v>29</v>
      </c>
      <c r="O71" s="17"/>
      <c r="P71" s="17"/>
      <c r="Q71" s="17"/>
      <c r="R71" s="17"/>
    </row>
    <row r="72" spans="1:18" x14ac:dyDescent="0.25">
      <c r="A72" s="14" t="s">
        <v>6</v>
      </c>
      <c r="B72" s="14" t="s">
        <v>214</v>
      </c>
      <c r="C72" s="29">
        <v>25</v>
      </c>
      <c r="D72" s="32">
        <v>27</v>
      </c>
      <c r="E72" s="32">
        <v>27</v>
      </c>
      <c r="F72" s="43">
        <f t="shared" si="5"/>
        <v>8.0000000000000071E-2</v>
      </c>
      <c r="G72" s="43">
        <f t="shared" si="6"/>
        <v>0</v>
      </c>
      <c r="L72" s="45" t="s">
        <v>19</v>
      </c>
      <c r="M72" s="45" t="s">
        <v>346</v>
      </c>
      <c r="N72" s="45">
        <v>27</v>
      </c>
      <c r="O72" s="17"/>
      <c r="P72" s="17"/>
      <c r="Q72" s="17"/>
      <c r="R72" s="17"/>
    </row>
    <row r="73" spans="1:18" x14ac:dyDescent="0.25">
      <c r="A73" s="5" t="s">
        <v>19</v>
      </c>
      <c r="B73" s="5" t="s">
        <v>215</v>
      </c>
      <c r="C73" s="28">
        <v>23</v>
      </c>
      <c r="D73" s="26">
        <v>27</v>
      </c>
      <c r="E73" s="26">
        <v>27</v>
      </c>
      <c r="F73" s="42">
        <f t="shared" si="5"/>
        <v>0.17391304347826098</v>
      </c>
      <c r="G73" s="42">
        <f t="shared" si="6"/>
        <v>0</v>
      </c>
      <c r="L73" s="45" t="s">
        <v>106</v>
      </c>
      <c r="M73" s="45" t="s">
        <v>358</v>
      </c>
      <c r="N73" s="45">
        <v>27</v>
      </c>
      <c r="O73" s="17"/>
      <c r="P73" s="17"/>
      <c r="Q73" s="17"/>
      <c r="R73" s="17"/>
    </row>
    <row r="74" spans="1:18" x14ac:dyDescent="0.25">
      <c r="A74" s="14" t="s">
        <v>108</v>
      </c>
      <c r="B74" s="14" t="s">
        <v>305</v>
      </c>
      <c r="C74" s="29">
        <v>23</v>
      </c>
      <c r="D74" s="32">
        <v>25</v>
      </c>
      <c r="E74" s="32">
        <v>25</v>
      </c>
      <c r="F74" s="43">
        <f t="shared" si="5"/>
        <v>8.6956521739130377E-2</v>
      </c>
      <c r="G74" s="43">
        <f t="shared" si="6"/>
        <v>0</v>
      </c>
      <c r="L74" s="45" t="s">
        <v>24</v>
      </c>
      <c r="M74" s="45" t="s">
        <v>216</v>
      </c>
      <c r="N74" s="45">
        <v>25</v>
      </c>
      <c r="O74" s="17"/>
      <c r="P74" s="17"/>
      <c r="Q74" s="17"/>
      <c r="R74" s="17"/>
    </row>
    <row r="75" spans="1:18" x14ac:dyDescent="0.25">
      <c r="A75" s="5" t="s">
        <v>38</v>
      </c>
      <c r="B75" s="7" t="s">
        <v>268</v>
      </c>
      <c r="C75" s="28">
        <v>25</v>
      </c>
      <c r="D75" s="31">
        <v>24</v>
      </c>
      <c r="E75" s="31">
        <v>24</v>
      </c>
      <c r="F75" s="42">
        <f t="shared" si="5"/>
        <v>-4.0000000000000036E-2</v>
      </c>
      <c r="G75" s="42">
        <f t="shared" si="6"/>
        <v>0</v>
      </c>
      <c r="L75" s="45" t="s">
        <v>108</v>
      </c>
      <c r="M75" s="45" t="s">
        <v>305</v>
      </c>
      <c r="N75" s="45">
        <v>25</v>
      </c>
      <c r="O75" s="17"/>
      <c r="P75" s="17"/>
      <c r="Q75" s="17"/>
      <c r="R75" s="17"/>
    </row>
    <row r="76" spans="1:18" x14ac:dyDescent="0.25">
      <c r="A76" s="14" t="s">
        <v>98</v>
      </c>
      <c r="B76" s="14" t="s">
        <v>224</v>
      </c>
      <c r="C76" s="29">
        <v>23</v>
      </c>
      <c r="D76" s="32">
        <v>24</v>
      </c>
      <c r="E76" s="32">
        <v>24</v>
      </c>
      <c r="F76" s="43">
        <f t="shared" si="5"/>
        <v>4.3478260869565188E-2</v>
      </c>
      <c r="G76" s="43">
        <f t="shared" si="6"/>
        <v>0</v>
      </c>
      <c r="L76" s="45" t="s">
        <v>38</v>
      </c>
      <c r="M76" s="45" t="s">
        <v>268</v>
      </c>
      <c r="N76" s="45">
        <v>24</v>
      </c>
      <c r="O76" s="17"/>
      <c r="P76" s="17"/>
      <c r="Q76" s="17"/>
      <c r="R76" s="17"/>
    </row>
    <row r="77" spans="1:18" x14ac:dyDescent="0.25">
      <c r="A77" s="5" t="s">
        <v>128</v>
      </c>
      <c r="B77" s="5" t="s">
        <v>228</v>
      </c>
      <c r="C77" s="28">
        <v>11</v>
      </c>
      <c r="D77" s="31">
        <v>23</v>
      </c>
      <c r="E77" s="31">
        <v>23</v>
      </c>
      <c r="F77" s="42">
        <f t="shared" si="5"/>
        <v>1.0909090909090908</v>
      </c>
      <c r="G77" s="42">
        <f t="shared" si="6"/>
        <v>0</v>
      </c>
      <c r="L77" s="45" t="s">
        <v>98</v>
      </c>
      <c r="M77" s="45" t="s">
        <v>224</v>
      </c>
      <c r="N77" s="45">
        <v>24</v>
      </c>
      <c r="O77" s="17"/>
      <c r="P77" s="17"/>
      <c r="Q77" s="17"/>
      <c r="R77" s="17"/>
    </row>
    <row r="78" spans="1:18" x14ac:dyDescent="0.25">
      <c r="A78" s="14" t="s">
        <v>151</v>
      </c>
      <c r="B78" s="16" t="s">
        <v>243</v>
      </c>
      <c r="C78" s="29">
        <v>21</v>
      </c>
      <c r="D78" s="32">
        <v>23</v>
      </c>
      <c r="E78" s="32">
        <v>23</v>
      </c>
      <c r="F78" s="43">
        <f t="shared" si="5"/>
        <v>9.5238095238095344E-2</v>
      </c>
      <c r="G78" s="43">
        <f t="shared" si="6"/>
        <v>0</v>
      </c>
      <c r="L78" s="45" t="s">
        <v>112</v>
      </c>
      <c r="M78" s="45" t="s">
        <v>307</v>
      </c>
      <c r="N78" s="45">
        <v>24</v>
      </c>
      <c r="O78" s="17"/>
      <c r="P78" s="17"/>
      <c r="Q78" s="17"/>
      <c r="R78" s="17"/>
    </row>
    <row r="79" spans="1:18" x14ac:dyDescent="0.25">
      <c r="A79" s="5" t="s">
        <v>24</v>
      </c>
      <c r="B79" s="5" t="s">
        <v>216</v>
      </c>
      <c r="C79" s="28">
        <v>17</v>
      </c>
      <c r="D79" s="31">
        <v>22</v>
      </c>
      <c r="E79" s="31">
        <v>22</v>
      </c>
      <c r="F79" s="42">
        <f t="shared" si="5"/>
        <v>0.29411764705882359</v>
      </c>
      <c r="G79" s="42">
        <f t="shared" si="6"/>
        <v>0</v>
      </c>
      <c r="L79" s="45" t="s">
        <v>128</v>
      </c>
      <c r="M79" s="45" t="s">
        <v>228</v>
      </c>
      <c r="N79" s="45">
        <v>23</v>
      </c>
      <c r="O79" s="17"/>
      <c r="P79" s="17"/>
      <c r="Q79" s="17"/>
      <c r="R79" s="17"/>
    </row>
    <row r="80" spans="1:18" x14ac:dyDescent="0.25">
      <c r="A80" s="14" t="s">
        <v>112</v>
      </c>
      <c r="B80" s="16" t="s">
        <v>307</v>
      </c>
      <c r="C80" s="29">
        <v>18</v>
      </c>
      <c r="D80" s="32">
        <v>22</v>
      </c>
      <c r="E80" s="32">
        <v>22</v>
      </c>
      <c r="F80" s="43">
        <f t="shared" si="5"/>
        <v>0.22222222222222232</v>
      </c>
      <c r="G80" s="43">
        <f t="shared" si="6"/>
        <v>0</v>
      </c>
      <c r="L80" s="45" t="s">
        <v>151</v>
      </c>
      <c r="M80" s="45" t="s">
        <v>369</v>
      </c>
      <c r="N80" s="45">
        <v>23</v>
      </c>
      <c r="O80" s="17"/>
      <c r="P80" s="17"/>
      <c r="Q80" s="17"/>
      <c r="R80" s="17"/>
    </row>
    <row r="81" spans="1:18" x14ac:dyDescent="0.25">
      <c r="A81" s="5" t="s">
        <v>42</v>
      </c>
      <c r="B81" s="7" t="s">
        <v>271</v>
      </c>
      <c r="C81" s="28">
        <v>18</v>
      </c>
      <c r="D81" s="31">
        <v>22</v>
      </c>
      <c r="E81" s="31">
        <v>21</v>
      </c>
      <c r="F81" s="42">
        <f t="shared" si="5"/>
        <v>0.22222222222222232</v>
      </c>
      <c r="G81" s="42">
        <f t="shared" si="6"/>
        <v>-4.5454545454545414E-2</v>
      </c>
      <c r="L81" s="45" t="s">
        <v>42</v>
      </c>
      <c r="M81" s="45" t="s">
        <v>271</v>
      </c>
      <c r="N81" s="45">
        <v>22</v>
      </c>
      <c r="O81" s="17"/>
      <c r="P81" s="17"/>
      <c r="Q81" s="17"/>
      <c r="R81" s="17"/>
    </row>
    <row r="82" spans="1:18" x14ac:dyDescent="0.25">
      <c r="A82" s="14" t="s">
        <v>136</v>
      </c>
      <c r="B82" s="16" t="s">
        <v>230</v>
      </c>
      <c r="C82" s="29">
        <v>17</v>
      </c>
      <c r="D82" s="32">
        <v>19</v>
      </c>
      <c r="E82" s="32">
        <v>19</v>
      </c>
      <c r="F82" s="43">
        <f t="shared" si="5"/>
        <v>0.11764705882352944</v>
      </c>
      <c r="G82" s="43">
        <f t="shared" si="6"/>
        <v>0</v>
      </c>
      <c r="L82" s="45" t="s">
        <v>136</v>
      </c>
      <c r="M82" s="45" t="s">
        <v>230</v>
      </c>
      <c r="N82" s="45">
        <v>20</v>
      </c>
      <c r="O82" s="17"/>
      <c r="P82" s="17"/>
      <c r="Q82" s="17"/>
      <c r="R82" s="17"/>
    </row>
    <row r="83" spans="1:18" x14ac:dyDescent="0.25">
      <c r="A83" s="5" t="s">
        <v>30</v>
      </c>
      <c r="B83" s="5" t="s">
        <v>263</v>
      </c>
      <c r="C83" s="28">
        <v>20</v>
      </c>
      <c r="D83" s="31">
        <v>17</v>
      </c>
      <c r="E83" s="31">
        <v>17</v>
      </c>
      <c r="F83" s="42">
        <f t="shared" si="5"/>
        <v>-0.15000000000000002</v>
      </c>
      <c r="G83" s="42">
        <f t="shared" si="6"/>
        <v>0</v>
      </c>
      <c r="L83" s="45" t="s">
        <v>30</v>
      </c>
      <c r="M83" s="45" t="s">
        <v>263</v>
      </c>
      <c r="N83" s="45">
        <v>17</v>
      </c>
      <c r="O83" s="17"/>
      <c r="P83" s="17"/>
      <c r="Q83" s="17"/>
      <c r="R83" s="17"/>
    </row>
    <row r="84" spans="1:18" x14ac:dyDescent="0.25">
      <c r="A84" s="14" t="s">
        <v>31</v>
      </c>
      <c r="B84" s="14" t="s">
        <v>264</v>
      </c>
      <c r="C84" s="29">
        <v>12</v>
      </c>
      <c r="D84" s="32">
        <v>17</v>
      </c>
      <c r="E84" s="32">
        <v>17</v>
      </c>
      <c r="F84" s="43">
        <f t="shared" si="5"/>
        <v>0.41666666666666674</v>
      </c>
      <c r="G84" s="43">
        <f t="shared" si="6"/>
        <v>0</v>
      </c>
      <c r="L84" s="45" t="s">
        <v>76</v>
      </c>
      <c r="M84" s="45" t="s">
        <v>353</v>
      </c>
      <c r="N84" s="45">
        <v>17</v>
      </c>
      <c r="O84" s="17"/>
      <c r="P84" s="17"/>
      <c r="Q84" s="17"/>
      <c r="R84" s="17"/>
    </row>
    <row r="85" spans="1:18" x14ac:dyDescent="0.25">
      <c r="A85" s="5" t="s">
        <v>40</v>
      </c>
      <c r="B85" s="7" t="s">
        <v>270</v>
      </c>
      <c r="C85" s="28">
        <v>16</v>
      </c>
      <c r="D85" s="31">
        <v>17</v>
      </c>
      <c r="E85" s="31">
        <v>16</v>
      </c>
      <c r="F85" s="42">
        <f t="shared" si="5"/>
        <v>6.25E-2</v>
      </c>
      <c r="G85" s="42">
        <f t="shared" si="6"/>
        <v>-5.8823529411764719E-2</v>
      </c>
      <c r="L85" s="45" t="s">
        <v>31</v>
      </c>
      <c r="M85" s="45" t="s">
        <v>264</v>
      </c>
      <c r="N85" s="45">
        <v>15</v>
      </c>
      <c r="O85" s="17"/>
      <c r="P85" s="17"/>
      <c r="Q85" s="17"/>
      <c r="R85" s="17"/>
    </row>
    <row r="86" spans="1:18" x14ac:dyDescent="0.25">
      <c r="A86" s="14" t="s">
        <v>76</v>
      </c>
      <c r="B86" s="16" t="s">
        <v>325</v>
      </c>
      <c r="C86" s="29">
        <v>13</v>
      </c>
      <c r="D86" s="32">
        <v>15</v>
      </c>
      <c r="E86" s="32">
        <v>15</v>
      </c>
      <c r="F86" s="43">
        <f t="shared" si="5"/>
        <v>0.15384615384615374</v>
      </c>
      <c r="G86" s="43">
        <f t="shared" si="6"/>
        <v>0</v>
      </c>
      <c r="L86" s="45" t="s">
        <v>40</v>
      </c>
      <c r="M86" s="45" t="s">
        <v>270</v>
      </c>
      <c r="N86" s="45">
        <v>15</v>
      </c>
      <c r="O86" s="17"/>
      <c r="P86" s="17"/>
      <c r="Q86" s="17"/>
      <c r="R86" s="17"/>
    </row>
    <row r="87" spans="1:18" x14ac:dyDescent="0.25">
      <c r="A87" s="5" t="s">
        <v>93</v>
      </c>
      <c r="B87" s="5" t="s">
        <v>227</v>
      </c>
      <c r="C87" s="28">
        <v>13</v>
      </c>
      <c r="D87" s="31">
        <v>15</v>
      </c>
      <c r="E87" s="31">
        <v>15</v>
      </c>
      <c r="F87" s="42">
        <f t="shared" si="5"/>
        <v>0.15384615384615374</v>
      </c>
      <c r="G87" s="42">
        <f t="shared" si="6"/>
        <v>0</v>
      </c>
      <c r="L87" s="45" t="s">
        <v>93</v>
      </c>
      <c r="M87" s="45" t="s">
        <v>227</v>
      </c>
      <c r="N87" s="45">
        <v>15</v>
      </c>
      <c r="O87" s="17"/>
      <c r="P87" s="17"/>
      <c r="Q87" s="17"/>
      <c r="R87" s="17"/>
    </row>
    <row r="88" spans="1:18" x14ac:dyDescent="0.25">
      <c r="A88" s="14" t="s">
        <v>130</v>
      </c>
      <c r="B88" s="16" t="s">
        <v>316</v>
      </c>
      <c r="C88" s="29">
        <v>10</v>
      </c>
      <c r="D88" s="32">
        <v>15</v>
      </c>
      <c r="E88" s="32">
        <v>14</v>
      </c>
      <c r="F88" s="43">
        <f t="shared" si="5"/>
        <v>0.5</v>
      </c>
      <c r="G88" s="43">
        <f t="shared" si="6"/>
        <v>-6.6666666666666652E-2</v>
      </c>
      <c r="L88" s="45" t="s">
        <v>130</v>
      </c>
      <c r="M88" s="45" t="s">
        <v>316</v>
      </c>
      <c r="N88" s="45">
        <v>14</v>
      </c>
      <c r="O88" s="17"/>
      <c r="P88" s="17"/>
      <c r="Q88" s="17"/>
      <c r="R88" s="17"/>
    </row>
    <row r="89" spans="1:18" x14ac:dyDescent="0.25">
      <c r="A89" s="5" t="s">
        <v>28</v>
      </c>
      <c r="B89" s="5" t="s">
        <v>262</v>
      </c>
      <c r="C89" s="28">
        <v>11</v>
      </c>
      <c r="D89" s="31">
        <v>13</v>
      </c>
      <c r="E89" s="31">
        <v>13</v>
      </c>
      <c r="F89" s="42">
        <f t="shared" si="5"/>
        <v>0.18181818181818188</v>
      </c>
      <c r="G89" s="42">
        <f t="shared" si="6"/>
        <v>0</v>
      </c>
      <c r="L89" s="45" t="s">
        <v>28</v>
      </c>
      <c r="M89" s="45" t="s">
        <v>262</v>
      </c>
      <c r="N89" s="45">
        <v>13</v>
      </c>
      <c r="O89" s="17"/>
      <c r="P89" s="17"/>
      <c r="Q89" s="17"/>
      <c r="R89" s="17"/>
    </row>
    <row r="90" spans="1:18" x14ac:dyDescent="0.25">
      <c r="A90" s="14" t="s">
        <v>53</v>
      </c>
      <c r="B90" s="14" t="s">
        <v>279</v>
      </c>
      <c r="C90" s="29">
        <v>10</v>
      </c>
      <c r="D90" s="32">
        <v>13</v>
      </c>
      <c r="E90" s="32">
        <v>13</v>
      </c>
      <c r="F90" s="43">
        <f t="shared" si="5"/>
        <v>0.30000000000000004</v>
      </c>
      <c r="G90" s="43">
        <f t="shared" si="6"/>
        <v>0</v>
      </c>
      <c r="L90" s="45" t="s">
        <v>53</v>
      </c>
      <c r="M90" s="45" t="s">
        <v>279</v>
      </c>
      <c r="N90" s="45">
        <v>13</v>
      </c>
      <c r="O90" s="17"/>
      <c r="P90" s="17"/>
      <c r="Q90" s="17"/>
      <c r="R90" s="17"/>
    </row>
    <row r="91" spans="1:18" x14ac:dyDescent="0.25">
      <c r="A91" s="5" t="s">
        <v>88</v>
      </c>
      <c r="B91" s="7" t="s">
        <v>292</v>
      </c>
      <c r="C91" s="28">
        <v>11</v>
      </c>
      <c r="D91" s="31">
        <v>13</v>
      </c>
      <c r="E91" s="31">
        <v>13</v>
      </c>
      <c r="F91" s="42">
        <f t="shared" si="5"/>
        <v>0.18181818181818188</v>
      </c>
      <c r="G91" s="42">
        <f t="shared" si="6"/>
        <v>0</v>
      </c>
      <c r="L91" s="45" t="s">
        <v>88</v>
      </c>
      <c r="M91" s="45" t="s">
        <v>356</v>
      </c>
      <c r="N91" s="45">
        <v>13</v>
      </c>
      <c r="O91" s="17"/>
      <c r="P91" s="17"/>
      <c r="Q91" s="17"/>
      <c r="R91" s="17"/>
    </row>
    <row r="92" spans="1:18" x14ac:dyDescent="0.25">
      <c r="A92" s="14" t="s">
        <v>12</v>
      </c>
      <c r="B92" s="14" t="s">
        <v>252</v>
      </c>
      <c r="C92" s="29">
        <v>5</v>
      </c>
      <c r="D92" s="32">
        <v>12</v>
      </c>
      <c r="E92" s="32">
        <v>12</v>
      </c>
      <c r="F92" s="43">
        <f t="shared" si="5"/>
        <v>1.4</v>
      </c>
      <c r="G92" s="43">
        <f t="shared" si="6"/>
        <v>0</v>
      </c>
      <c r="L92" s="45" t="s">
        <v>12</v>
      </c>
      <c r="M92" s="45" t="s">
        <v>252</v>
      </c>
      <c r="N92" s="45">
        <v>12</v>
      </c>
      <c r="O92" s="17"/>
      <c r="P92" s="17"/>
      <c r="Q92" s="17"/>
      <c r="R92" s="17"/>
    </row>
    <row r="93" spans="1:18" x14ac:dyDescent="0.25">
      <c r="A93" s="5" t="s">
        <v>100</v>
      </c>
      <c r="B93" s="5" t="s">
        <v>300</v>
      </c>
      <c r="C93" s="28">
        <v>11</v>
      </c>
      <c r="D93" s="31">
        <v>11</v>
      </c>
      <c r="E93" s="31">
        <v>11</v>
      </c>
      <c r="F93" s="42">
        <f t="shared" si="5"/>
        <v>0</v>
      </c>
      <c r="G93" s="42">
        <f t="shared" si="6"/>
        <v>0</v>
      </c>
      <c r="L93" s="45" t="s">
        <v>100</v>
      </c>
      <c r="M93" s="45" t="s">
        <v>300</v>
      </c>
      <c r="N93" s="45">
        <v>11</v>
      </c>
      <c r="O93" s="17"/>
      <c r="P93" s="17"/>
      <c r="Q93" s="17"/>
      <c r="R93" s="17"/>
    </row>
    <row r="94" spans="1:18" x14ac:dyDescent="0.25">
      <c r="A94" s="14" t="s">
        <v>54</v>
      </c>
      <c r="B94" s="16" t="s">
        <v>280</v>
      </c>
      <c r="C94" s="29">
        <v>8</v>
      </c>
      <c r="D94" s="32">
        <v>10</v>
      </c>
      <c r="E94" s="32">
        <v>10</v>
      </c>
      <c r="F94" s="43">
        <f t="shared" si="5"/>
        <v>0.25</v>
      </c>
      <c r="G94" s="43">
        <f t="shared" si="6"/>
        <v>0</v>
      </c>
      <c r="L94" s="45" t="s">
        <v>54</v>
      </c>
      <c r="M94" s="45" t="s">
        <v>280</v>
      </c>
      <c r="N94" s="45">
        <v>10</v>
      </c>
      <c r="O94" s="17"/>
      <c r="P94" s="17"/>
      <c r="Q94" s="17"/>
      <c r="R94" s="17"/>
    </row>
    <row r="95" spans="1:18" x14ac:dyDescent="0.25">
      <c r="A95" s="5" t="s">
        <v>44</v>
      </c>
      <c r="B95" s="7" t="s">
        <v>272</v>
      </c>
      <c r="C95" s="28">
        <v>8</v>
      </c>
      <c r="D95" s="31">
        <v>9</v>
      </c>
      <c r="E95" s="31">
        <v>9</v>
      </c>
      <c r="F95" s="42">
        <f t="shared" si="5"/>
        <v>0.125</v>
      </c>
      <c r="G95" s="42">
        <f t="shared" si="6"/>
        <v>0</v>
      </c>
      <c r="L95" s="45" t="s">
        <v>66</v>
      </c>
      <c r="M95" s="45" t="s">
        <v>220</v>
      </c>
      <c r="N95" s="45">
        <v>9</v>
      </c>
      <c r="O95" s="17"/>
      <c r="P95" s="17"/>
      <c r="Q95" s="17"/>
      <c r="R95" s="17"/>
    </row>
    <row r="96" spans="1:18" x14ac:dyDescent="0.25">
      <c r="A96" s="14" t="s">
        <v>95</v>
      </c>
      <c r="B96" s="14" t="s">
        <v>225</v>
      </c>
      <c r="C96" s="29">
        <v>6</v>
      </c>
      <c r="D96" s="32">
        <v>9</v>
      </c>
      <c r="E96" s="32">
        <v>9</v>
      </c>
      <c r="F96" s="43">
        <f t="shared" si="5"/>
        <v>0.5</v>
      </c>
      <c r="G96" s="43">
        <f t="shared" si="6"/>
        <v>0</v>
      </c>
      <c r="L96" s="45" t="s">
        <v>95</v>
      </c>
      <c r="M96" s="45" t="s">
        <v>225</v>
      </c>
      <c r="N96" s="45">
        <v>9</v>
      </c>
      <c r="O96" s="17"/>
      <c r="P96" s="17"/>
      <c r="Q96" s="17"/>
      <c r="R96" s="17"/>
    </row>
    <row r="97" spans="1:18" x14ac:dyDescent="0.25">
      <c r="A97" s="5" t="s">
        <v>127</v>
      </c>
      <c r="B97" s="7" t="s">
        <v>314</v>
      </c>
      <c r="C97" s="28">
        <v>8</v>
      </c>
      <c r="D97" s="31">
        <v>9</v>
      </c>
      <c r="E97" s="31">
        <v>9</v>
      </c>
      <c r="F97" s="42">
        <f t="shared" si="5"/>
        <v>0.125</v>
      </c>
      <c r="G97" s="42">
        <f t="shared" si="6"/>
        <v>0</v>
      </c>
      <c r="L97" s="45" t="s">
        <v>127</v>
      </c>
      <c r="M97" s="45" t="s">
        <v>314</v>
      </c>
      <c r="N97" s="45">
        <v>9</v>
      </c>
      <c r="O97" s="17"/>
      <c r="P97" s="17"/>
      <c r="Q97" s="17"/>
      <c r="R97" s="17"/>
    </row>
    <row r="98" spans="1:18" x14ac:dyDescent="0.25">
      <c r="A98" s="14" t="s">
        <v>150</v>
      </c>
      <c r="B98" s="14" t="s">
        <v>237</v>
      </c>
      <c r="C98" s="29">
        <v>9</v>
      </c>
      <c r="D98" s="32">
        <v>9</v>
      </c>
      <c r="E98" s="32">
        <v>9</v>
      </c>
      <c r="F98" s="43">
        <f t="shared" si="5"/>
        <v>0</v>
      </c>
      <c r="G98" s="43">
        <f t="shared" si="6"/>
        <v>0</v>
      </c>
      <c r="L98" s="45" t="s">
        <v>150</v>
      </c>
      <c r="M98" s="45" t="s">
        <v>368</v>
      </c>
      <c r="N98" s="45">
        <v>9</v>
      </c>
      <c r="O98" s="17"/>
      <c r="P98" s="17"/>
      <c r="Q98" s="17"/>
      <c r="R98" s="17"/>
    </row>
    <row r="99" spans="1:18" x14ac:dyDescent="0.25">
      <c r="A99" s="5" t="s">
        <v>66</v>
      </c>
      <c r="B99" s="5" t="s">
        <v>220</v>
      </c>
      <c r="C99" s="28">
        <v>7</v>
      </c>
      <c r="D99" s="31">
        <v>8</v>
      </c>
      <c r="E99" s="31">
        <v>9</v>
      </c>
      <c r="F99" s="42">
        <f t="shared" si="5"/>
        <v>0.14285714285714279</v>
      </c>
      <c r="G99" s="42">
        <f t="shared" si="6"/>
        <v>0.125</v>
      </c>
      <c r="L99" s="45" t="s">
        <v>77</v>
      </c>
      <c r="M99" s="45" t="s">
        <v>287</v>
      </c>
      <c r="N99" s="45">
        <v>8</v>
      </c>
      <c r="O99" s="17"/>
      <c r="P99" s="17"/>
      <c r="Q99" s="17"/>
      <c r="R99" s="17"/>
    </row>
    <row r="100" spans="1:18" x14ac:dyDescent="0.25">
      <c r="A100" s="14" t="s">
        <v>77</v>
      </c>
      <c r="B100" s="16" t="s">
        <v>287</v>
      </c>
      <c r="C100" s="29">
        <v>6</v>
      </c>
      <c r="D100" s="32">
        <v>8</v>
      </c>
      <c r="E100" s="32">
        <v>8</v>
      </c>
      <c r="F100" s="43">
        <f t="shared" si="5"/>
        <v>0.33333333333333326</v>
      </c>
      <c r="G100" s="43">
        <f t="shared" si="6"/>
        <v>0</v>
      </c>
      <c r="L100" s="45" t="s">
        <v>99</v>
      </c>
      <c r="M100" s="45" t="s">
        <v>299</v>
      </c>
      <c r="N100" s="45">
        <v>8</v>
      </c>
      <c r="O100" s="17"/>
      <c r="P100" s="17"/>
      <c r="Q100" s="17"/>
      <c r="R100" s="17"/>
    </row>
    <row r="101" spans="1:18" x14ac:dyDescent="0.25">
      <c r="A101" s="5" t="s">
        <v>125</v>
      </c>
      <c r="B101" s="7" t="s">
        <v>312</v>
      </c>
      <c r="C101" s="28">
        <v>5</v>
      </c>
      <c r="D101" s="31">
        <v>8</v>
      </c>
      <c r="E101" s="31">
        <v>8</v>
      </c>
      <c r="F101" s="42">
        <f t="shared" ref="F101:F118" si="7">D101/C101-1</f>
        <v>0.60000000000000009</v>
      </c>
      <c r="G101" s="42">
        <f t="shared" ref="G101:G118" si="8">E101/D101-1</f>
        <v>0</v>
      </c>
      <c r="L101" s="45" t="s">
        <v>122</v>
      </c>
      <c r="M101" s="45" t="s">
        <v>311</v>
      </c>
      <c r="N101" s="45">
        <v>8</v>
      </c>
      <c r="O101" s="17"/>
      <c r="P101" s="17"/>
      <c r="Q101" s="17"/>
      <c r="R101" s="17"/>
    </row>
    <row r="102" spans="1:18" ht="15.75" x14ac:dyDescent="0.25">
      <c r="A102" s="14" t="s">
        <v>32</v>
      </c>
      <c r="B102" s="14" t="s">
        <v>265</v>
      </c>
      <c r="C102" s="29">
        <v>6</v>
      </c>
      <c r="D102" s="32">
        <v>7</v>
      </c>
      <c r="E102" s="32">
        <v>7</v>
      </c>
      <c r="F102" s="43">
        <f t="shared" si="7"/>
        <v>0.16666666666666674</v>
      </c>
      <c r="G102" s="43">
        <f t="shared" si="8"/>
        <v>0</v>
      </c>
      <c r="L102" s="45" t="s">
        <v>125</v>
      </c>
      <c r="M102" s="51" t="s">
        <v>312</v>
      </c>
      <c r="N102" s="45">
        <v>8</v>
      </c>
      <c r="O102" s="17"/>
      <c r="P102" s="17"/>
      <c r="Q102" s="17"/>
      <c r="R102" s="17"/>
    </row>
    <row r="103" spans="1:18" x14ac:dyDescent="0.25">
      <c r="A103" s="5" t="s">
        <v>78</v>
      </c>
      <c r="B103" s="5" t="s">
        <v>247</v>
      </c>
      <c r="C103" s="28">
        <v>6</v>
      </c>
      <c r="D103" s="31">
        <v>7</v>
      </c>
      <c r="E103" s="31">
        <v>7</v>
      </c>
      <c r="F103" s="42">
        <f t="shared" si="7"/>
        <v>0.16666666666666674</v>
      </c>
      <c r="G103" s="42">
        <f t="shared" si="8"/>
        <v>0</v>
      </c>
      <c r="L103" s="45" t="s">
        <v>32</v>
      </c>
      <c r="M103" s="45" t="s">
        <v>265</v>
      </c>
      <c r="N103" s="45">
        <v>7</v>
      </c>
      <c r="O103" s="17"/>
      <c r="P103" s="17"/>
      <c r="Q103" s="17"/>
      <c r="R103" s="17"/>
    </row>
    <row r="104" spans="1:18" x14ac:dyDescent="0.25">
      <c r="A104" s="14" t="s">
        <v>84</v>
      </c>
      <c r="B104" s="14" t="s">
        <v>223</v>
      </c>
      <c r="C104" s="29">
        <v>6</v>
      </c>
      <c r="D104" s="32">
        <v>7</v>
      </c>
      <c r="E104" s="32">
        <v>7</v>
      </c>
      <c r="F104" s="43">
        <f t="shared" si="7"/>
        <v>0.16666666666666674</v>
      </c>
      <c r="G104" s="43">
        <f t="shared" si="8"/>
        <v>0</v>
      </c>
      <c r="L104" s="45" t="s">
        <v>78</v>
      </c>
      <c r="M104" s="45" t="s">
        <v>247</v>
      </c>
      <c r="N104" s="45">
        <v>7</v>
      </c>
    </row>
    <row r="105" spans="1:18" x14ac:dyDescent="0.25">
      <c r="A105" s="5" t="s">
        <v>122</v>
      </c>
      <c r="B105" s="7" t="s">
        <v>311</v>
      </c>
      <c r="C105" s="28">
        <v>4</v>
      </c>
      <c r="D105" s="31">
        <v>6</v>
      </c>
      <c r="E105" s="31">
        <v>7</v>
      </c>
      <c r="F105" s="42">
        <f t="shared" si="7"/>
        <v>0.5</v>
      </c>
      <c r="G105" s="42">
        <f t="shared" si="8"/>
        <v>0.16666666666666674</v>
      </c>
      <c r="L105" s="45" t="s">
        <v>84</v>
      </c>
      <c r="M105" s="45" t="s">
        <v>223</v>
      </c>
      <c r="N105" s="45">
        <v>7</v>
      </c>
    </row>
    <row r="106" spans="1:18" x14ac:dyDescent="0.25">
      <c r="A106" s="14" t="s">
        <v>139</v>
      </c>
      <c r="B106" s="16" t="s">
        <v>233</v>
      </c>
      <c r="C106" s="29">
        <v>5</v>
      </c>
      <c r="D106" s="32">
        <v>8</v>
      </c>
      <c r="E106" s="32">
        <v>6</v>
      </c>
      <c r="F106" s="43">
        <f t="shared" si="7"/>
        <v>0.60000000000000009</v>
      </c>
      <c r="G106" s="43">
        <f t="shared" si="8"/>
        <v>-0.25</v>
      </c>
      <c r="L106" s="45" t="s">
        <v>9</v>
      </c>
      <c r="M106" s="45" t="s">
        <v>250</v>
      </c>
      <c r="N106" s="45">
        <v>6</v>
      </c>
    </row>
    <row r="107" spans="1:18" x14ac:dyDescent="0.25">
      <c r="A107" s="5" t="s">
        <v>9</v>
      </c>
      <c r="B107" s="5" t="s">
        <v>250</v>
      </c>
      <c r="C107" s="28">
        <v>4</v>
      </c>
      <c r="D107" s="31">
        <v>6</v>
      </c>
      <c r="E107" s="31">
        <v>6</v>
      </c>
      <c r="F107" s="42">
        <f t="shared" si="7"/>
        <v>0.5</v>
      </c>
      <c r="G107" s="42">
        <f t="shared" si="8"/>
        <v>0</v>
      </c>
      <c r="L107" s="45" t="s">
        <v>82</v>
      </c>
      <c r="M107" s="45" t="s">
        <v>290</v>
      </c>
      <c r="N107" s="45">
        <v>6</v>
      </c>
    </row>
    <row r="108" spans="1:18" x14ac:dyDescent="0.25">
      <c r="A108" s="14" t="s">
        <v>82</v>
      </c>
      <c r="B108" s="14" t="s">
        <v>290</v>
      </c>
      <c r="C108" s="29">
        <v>4</v>
      </c>
      <c r="D108" s="32">
        <v>6</v>
      </c>
      <c r="E108" s="32">
        <v>6</v>
      </c>
      <c r="F108" s="43">
        <f t="shared" si="7"/>
        <v>0.5</v>
      </c>
      <c r="G108" s="43">
        <f t="shared" si="8"/>
        <v>0</v>
      </c>
      <c r="L108" s="45" t="s">
        <v>89</v>
      </c>
      <c r="M108" s="45" t="s">
        <v>246</v>
      </c>
      <c r="N108" s="45">
        <v>6</v>
      </c>
    </row>
    <row r="109" spans="1:18" x14ac:dyDescent="0.25">
      <c r="A109" s="5" t="s">
        <v>89</v>
      </c>
      <c r="B109" s="5" t="s">
        <v>246</v>
      </c>
      <c r="C109" s="28">
        <v>5</v>
      </c>
      <c r="D109" s="31">
        <v>6</v>
      </c>
      <c r="E109" s="31">
        <v>6</v>
      </c>
      <c r="F109" s="42">
        <f t="shared" si="7"/>
        <v>0.19999999999999996</v>
      </c>
      <c r="G109" s="42">
        <f t="shared" si="8"/>
        <v>0</v>
      </c>
      <c r="L109" s="45" t="s">
        <v>139</v>
      </c>
      <c r="M109" s="45" t="s">
        <v>233</v>
      </c>
      <c r="N109" s="45">
        <v>6</v>
      </c>
    </row>
    <row r="110" spans="1:18" x14ac:dyDescent="0.25">
      <c r="A110" s="14" t="s">
        <v>99</v>
      </c>
      <c r="B110" s="14" t="s">
        <v>299</v>
      </c>
      <c r="C110" s="29">
        <v>5</v>
      </c>
      <c r="D110" s="32">
        <v>5</v>
      </c>
      <c r="E110" s="32">
        <v>5</v>
      </c>
      <c r="F110" s="43">
        <f t="shared" si="7"/>
        <v>0</v>
      </c>
      <c r="G110" s="43">
        <f t="shared" si="8"/>
        <v>0</v>
      </c>
      <c r="L110" s="45" t="s">
        <v>144</v>
      </c>
      <c r="M110" s="45" t="s">
        <v>207</v>
      </c>
      <c r="N110" s="45">
        <v>5</v>
      </c>
    </row>
    <row r="111" spans="1:18" x14ac:dyDescent="0.25">
      <c r="A111" s="5" t="s">
        <v>144</v>
      </c>
      <c r="B111" s="5" t="s">
        <v>207</v>
      </c>
      <c r="C111" s="28">
        <v>4</v>
      </c>
      <c r="D111" s="31">
        <v>5</v>
      </c>
      <c r="E111" s="31">
        <v>5</v>
      </c>
      <c r="F111" s="42">
        <f t="shared" si="7"/>
        <v>0.25</v>
      </c>
      <c r="G111" s="42">
        <f t="shared" si="8"/>
        <v>0</v>
      </c>
      <c r="L111" s="45" t="s">
        <v>4</v>
      </c>
      <c r="M111" s="45" t="s">
        <v>248</v>
      </c>
      <c r="N111" s="45">
        <v>4</v>
      </c>
    </row>
    <row r="112" spans="1:18" x14ac:dyDescent="0.25">
      <c r="A112" s="14" t="s">
        <v>4</v>
      </c>
      <c r="B112" s="14" t="s">
        <v>248</v>
      </c>
      <c r="C112" s="29">
        <v>2</v>
      </c>
      <c r="D112" s="30">
        <v>4</v>
      </c>
      <c r="E112" s="30">
        <v>4</v>
      </c>
      <c r="F112" s="43">
        <f t="shared" si="7"/>
        <v>1</v>
      </c>
      <c r="G112" s="43">
        <f t="shared" si="8"/>
        <v>0</v>
      </c>
      <c r="L112" s="45" t="s">
        <v>23</v>
      </c>
      <c r="M112" s="45" t="s">
        <v>259</v>
      </c>
      <c r="N112" s="45">
        <v>4</v>
      </c>
    </row>
    <row r="113" spans="1:14" x14ac:dyDescent="0.25">
      <c r="A113" s="5" t="s">
        <v>23</v>
      </c>
      <c r="B113" s="5" t="s">
        <v>259</v>
      </c>
      <c r="C113" s="28">
        <v>3</v>
      </c>
      <c r="D113" s="31">
        <v>4</v>
      </c>
      <c r="E113" s="31">
        <v>4</v>
      </c>
      <c r="F113" s="42">
        <f t="shared" si="7"/>
        <v>0.33333333333333326</v>
      </c>
      <c r="G113" s="42">
        <f t="shared" si="8"/>
        <v>0</v>
      </c>
      <c r="L113" s="45" t="s">
        <v>25</v>
      </c>
      <c r="M113" s="45" t="s">
        <v>260</v>
      </c>
      <c r="N113" s="45">
        <v>4</v>
      </c>
    </row>
    <row r="114" spans="1:14" x14ac:dyDescent="0.25">
      <c r="A114" s="14" t="s">
        <v>25</v>
      </c>
      <c r="B114" s="14" t="s">
        <v>260</v>
      </c>
      <c r="C114" s="29">
        <v>5</v>
      </c>
      <c r="D114" s="32">
        <v>4</v>
      </c>
      <c r="E114" s="32">
        <v>4</v>
      </c>
      <c r="F114" s="43">
        <f t="shared" si="7"/>
        <v>-0.19999999999999996</v>
      </c>
      <c r="G114" s="43">
        <f t="shared" si="8"/>
        <v>0</v>
      </c>
      <c r="L114" s="45" t="s">
        <v>44</v>
      </c>
      <c r="M114" s="45" t="s">
        <v>272</v>
      </c>
      <c r="N114" s="45">
        <v>4</v>
      </c>
    </row>
    <row r="115" spans="1:14" x14ac:dyDescent="0.25">
      <c r="A115" s="6" t="s">
        <v>62</v>
      </c>
      <c r="B115" s="6" t="s">
        <v>217</v>
      </c>
      <c r="C115" s="23">
        <v>8</v>
      </c>
      <c r="D115" s="31">
        <v>4</v>
      </c>
      <c r="E115" s="31">
        <v>4</v>
      </c>
      <c r="F115" s="42">
        <f t="shared" si="7"/>
        <v>-0.5</v>
      </c>
      <c r="G115" s="42">
        <f t="shared" si="8"/>
        <v>0</v>
      </c>
      <c r="L115" s="45" t="s">
        <v>57</v>
      </c>
      <c r="M115" s="45" t="s">
        <v>208</v>
      </c>
      <c r="N115" s="45">
        <v>4</v>
      </c>
    </row>
    <row r="116" spans="1:14" x14ac:dyDescent="0.25">
      <c r="A116" s="14" t="s">
        <v>91</v>
      </c>
      <c r="B116" s="16" t="s">
        <v>294</v>
      </c>
      <c r="C116" s="29">
        <v>3</v>
      </c>
      <c r="D116" s="32">
        <v>4</v>
      </c>
      <c r="E116" s="32">
        <v>4</v>
      </c>
      <c r="F116" s="43">
        <f t="shared" si="7"/>
        <v>0.33333333333333326</v>
      </c>
      <c r="G116" s="43">
        <f t="shared" si="8"/>
        <v>0</v>
      </c>
      <c r="L116" s="45" t="s">
        <v>62</v>
      </c>
      <c r="M116" s="45" t="s">
        <v>217</v>
      </c>
      <c r="N116" s="45">
        <v>4</v>
      </c>
    </row>
    <row r="117" spans="1:14" x14ac:dyDescent="0.25">
      <c r="A117" s="5" t="s">
        <v>92</v>
      </c>
      <c r="B117" s="7" t="s">
        <v>295</v>
      </c>
      <c r="C117" s="28">
        <v>3</v>
      </c>
      <c r="D117" s="31">
        <v>4</v>
      </c>
      <c r="E117" s="31">
        <v>4</v>
      </c>
      <c r="F117" s="42">
        <f t="shared" si="7"/>
        <v>0.33333333333333326</v>
      </c>
      <c r="G117" s="42">
        <f t="shared" si="8"/>
        <v>0</v>
      </c>
      <c r="L117" s="45" t="s">
        <v>73</v>
      </c>
      <c r="M117" s="45" t="s">
        <v>351</v>
      </c>
      <c r="N117" s="45">
        <v>4</v>
      </c>
    </row>
    <row r="118" spans="1:14" x14ac:dyDescent="0.25">
      <c r="A118" s="14" t="s">
        <v>120</v>
      </c>
      <c r="B118" s="16" t="s">
        <v>310</v>
      </c>
      <c r="C118" s="29">
        <v>2</v>
      </c>
      <c r="D118" s="32">
        <v>4</v>
      </c>
      <c r="E118" s="32">
        <v>4</v>
      </c>
      <c r="F118" s="43">
        <f t="shared" si="7"/>
        <v>1</v>
      </c>
      <c r="G118" s="43">
        <f t="shared" si="8"/>
        <v>0</v>
      </c>
      <c r="L118" s="45" t="s">
        <v>92</v>
      </c>
      <c r="M118" s="45" t="s">
        <v>295</v>
      </c>
      <c r="N118" s="45">
        <v>4</v>
      </c>
    </row>
    <row r="119" spans="1:14" x14ac:dyDescent="0.25">
      <c r="A119" s="5" t="s">
        <v>154</v>
      </c>
      <c r="B119" s="5" t="s">
        <v>229</v>
      </c>
      <c r="C119" s="28">
        <v>0</v>
      </c>
      <c r="D119" s="31">
        <v>4</v>
      </c>
      <c r="E119" s="31">
        <v>4</v>
      </c>
      <c r="F119" s="42"/>
      <c r="G119" s="42">
        <f t="shared" ref="G119:G158" si="9">E119/D119-1</f>
        <v>0</v>
      </c>
      <c r="L119" s="45" t="s">
        <v>120</v>
      </c>
      <c r="M119" s="45" t="s">
        <v>310</v>
      </c>
      <c r="N119" s="45">
        <v>4</v>
      </c>
    </row>
    <row r="120" spans="1:14" x14ac:dyDescent="0.25">
      <c r="A120" s="14" t="s">
        <v>138</v>
      </c>
      <c r="B120" s="14" t="s">
        <v>232</v>
      </c>
      <c r="C120" s="29">
        <v>3</v>
      </c>
      <c r="D120" s="32">
        <v>4</v>
      </c>
      <c r="E120" s="32">
        <v>4</v>
      </c>
      <c r="F120" s="43">
        <f t="shared" ref="F120:F141" si="10">D120/C120-1</f>
        <v>0.33333333333333326</v>
      </c>
      <c r="G120" s="43">
        <f t="shared" si="9"/>
        <v>0</v>
      </c>
      <c r="L120" s="45" t="s">
        <v>154</v>
      </c>
      <c r="M120" s="45" t="s">
        <v>229</v>
      </c>
      <c r="N120" s="45">
        <v>4</v>
      </c>
    </row>
    <row r="121" spans="1:14" x14ac:dyDescent="0.25">
      <c r="A121" s="5" t="s">
        <v>73</v>
      </c>
      <c r="B121" s="5" t="s">
        <v>210</v>
      </c>
      <c r="C121" s="28">
        <v>3</v>
      </c>
      <c r="D121" s="31">
        <v>3</v>
      </c>
      <c r="E121" s="31">
        <v>4</v>
      </c>
      <c r="F121" s="42">
        <f t="shared" si="10"/>
        <v>0</v>
      </c>
      <c r="G121" s="42">
        <f t="shared" si="9"/>
        <v>0.33333333333333326</v>
      </c>
      <c r="L121" s="45" t="s">
        <v>138</v>
      </c>
      <c r="M121" s="45" t="s">
        <v>362</v>
      </c>
      <c r="N121" s="45">
        <v>4</v>
      </c>
    </row>
    <row r="122" spans="1:14" x14ac:dyDescent="0.25">
      <c r="A122" s="14" t="s">
        <v>16</v>
      </c>
      <c r="B122" s="14" t="s">
        <v>255</v>
      </c>
      <c r="C122" s="29">
        <v>5</v>
      </c>
      <c r="D122" s="30">
        <v>5</v>
      </c>
      <c r="E122" s="30">
        <v>3</v>
      </c>
      <c r="F122" s="43">
        <f t="shared" si="10"/>
        <v>0</v>
      </c>
      <c r="G122" s="43">
        <f t="shared" si="9"/>
        <v>-0.4</v>
      </c>
      <c r="L122" s="45" t="s">
        <v>16</v>
      </c>
      <c r="M122" s="45" t="s">
        <v>345</v>
      </c>
      <c r="N122" s="45">
        <v>3</v>
      </c>
    </row>
    <row r="123" spans="1:14" x14ac:dyDescent="0.25">
      <c r="A123" s="5" t="s">
        <v>152</v>
      </c>
      <c r="B123" s="5" t="s">
        <v>241</v>
      </c>
      <c r="C123" s="28">
        <v>1</v>
      </c>
      <c r="D123" s="31">
        <v>4</v>
      </c>
      <c r="E123" s="31">
        <v>3</v>
      </c>
      <c r="F123" s="42">
        <f t="shared" si="10"/>
        <v>3</v>
      </c>
      <c r="G123" s="42">
        <f t="shared" si="9"/>
        <v>-0.25</v>
      </c>
      <c r="L123" s="45" t="s">
        <v>55</v>
      </c>
      <c r="M123" s="45" t="s">
        <v>345</v>
      </c>
      <c r="N123" s="45">
        <v>3</v>
      </c>
    </row>
    <row r="124" spans="1:14" x14ac:dyDescent="0.25">
      <c r="A124" s="14" t="s">
        <v>55</v>
      </c>
      <c r="B124" s="16" t="s">
        <v>281</v>
      </c>
      <c r="C124" s="29">
        <v>6</v>
      </c>
      <c r="D124" s="32">
        <v>3</v>
      </c>
      <c r="E124" s="32">
        <v>3</v>
      </c>
      <c r="F124" s="43">
        <f t="shared" si="10"/>
        <v>-0.5</v>
      </c>
      <c r="G124" s="43">
        <f t="shared" si="9"/>
        <v>0</v>
      </c>
      <c r="L124" s="45" t="s">
        <v>59</v>
      </c>
      <c r="M124" s="45" t="s">
        <v>282</v>
      </c>
      <c r="N124" s="45">
        <v>3</v>
      </c>
    </row>
    <row r="125" spans="1:14" x14ac:dyDescent="0.25">
      <c r="A125" s="6" t="s">
        <v>57</v>
      </c>
      <c r="B125" s="8" t="s">
        <v>208</v>
      </c>
      <c r="C125" s="23">
        <v>3</v>
      </c>
      <c r="D125" s="31">
        <v>3</v>
      </c>
      <c r="E125" s="31">
        <v>3</v>
      </c>
      <c r="F125" s="42">
        <f t="shared" si="10"/>
        <v>0</v>
      </c>
      <c r="G125" s="42">
        <f t="shared" si="9"/>
        <v>0</v>
      </c>
      <c r="L125" s="45" t="s">
        <v>91</v>
      </c>
      <c r="M125" s="45" t="s">
        <v>294</v>
      </c>
      <c r="N125" s="45">
        <v>3</v>
      </c>
    </row>
    <row r="126" spans="1:14" x14ac:dyDescent="0.25">
      <c r="A126" s="15" t="s">
        <v>59</v>
      </c>
      <c r="B126" s="22" t="s">
        <v>282</v>
      </c>
      <c r="C126" s="24">
        <v>1</v>
      </c>
      <c r="D126" s="32">
        <v>3</v>
      </c>
      <c r="E126" s="32">
        <v>3</v>
      </c>
      <c r="F126" s="43">
        <f t="shared" si="10"/>
        <v>2</v>
      </c>
      <c r="G126" s="43">
        <f t="shared" si="9"/>
        <v>0</v>
      </c>
      <c r="L126" s="45" t="s">
        <v>96</v>
      </c>
      <c r="M126" s="45" t="s">
        <v>297</v>
      </c>
      <c r="N126" s="45">
        <v>3</v>
      </c>
    </row>
    <row r="127" spans="1:14" x14ac:dyDescent="0.25">
      <c r="A127" s="5" t="s">
        <v>96</v>
      </c>
      <c r="B127" s="5" t="s">
        <v>297</v>
      </c>
      <c r="C127" s="28">
        <v>4</v>
      </c>
      <c r="D127" s="31">
        <v>3</v>
      </c>
      <c r="E127" s="31">
        <v>3</v>
      </c>
      <c r="F127" s="42">
        <f t="shared" si="10"/>
        <v>-0.25</v>
      </c>
      <c r="G127" s="42">
        <f t="shared" si="9"/>
        <v>0</v>
      </c>
      <c r="L127" s="45" t="s">
        <v>159</v>
      </c>
      <c r="M127" s="45" t="s">
        <v>298</v>
      </c>
      <c r="N127" s="45">
        <v>3</v>
      </c>
    </row>
    <row r="128" spans="1:14" x14ac:dyDescent="0.25">
      <c r="A128" s="14" t="s">
        <v>107</v>
      </c>
      <c r="B128" s="14" t="s">
        <v>304</v>
      </c>
      <c r="C128" s="29">
        <v>2</v>
      </c>
      <c r="D128" s="32">
        <v>3</v>
      </c>
      <c r="E128" s="32">
        <v>3</v>
      </c>
      <c r="F128" s="43">
        <f t="shared" si="10"/>
        <v>0.5</v>
      </c>
      <c r="G128" s="43">
        <f t="shared" si="9"/>
        <v>0</v>
      </c>
      <c r="L128" s="45" t="s">
        <v>107</v>
      </c>
      <c r="M128" s="45" t="s">
        <v>345</v>
      </c>
      <c r="N128" s="45">
        <v>3</v>
      </c>
    </row>
    <row r="129" spans="1:14" x14ac:dyDescent="0.25">
      <c r="A129" s="5" t="s">
        <v>114</v>
      </c>
      <c r="B129" s="7" t="s">
        <v>308</v>
      </c>
      <c r="C129" s="28">
        <v>2</v>
      </c>
      <c r="D129" s="31">
        <v>3</v>
      </c>
      <c r="E129" s="31">
        <v>3</v>
      </c>
      <c r="F129" s="42">
        <f t="shared" si="10"/>
        <v>0.5</v>
      </c>
      <c r="G129" s="42">
        <f t="shared" si="9"/>
        <v>0</v>
      </c>
      <c r="L129" s="45" t="s">
        <v>114</v>
      </c>
      <c r="M129" s="45" t="s">
        <v>345</v>
      </c>
      <c r="N129" s="45">
        <v>3</v>
      </c>
    </row>
    <row r="130" spans="1:14" x14ac:dyDescent="0.25">
      <c r="A130" s="14" t="s">
        <v>132</v>
      </c>
      <c r="B130" s="14"/>
      <c r="C130" s="29">
        <v>2</v>
      </c>
      <c r="D130" s="32">
        <v>3</v>
      </c>
      <c r="E130" s="32">
        <v>3</v>
      </c>
      <c r="F130" s="43">
        <f t="shared" si="10"/>
        <v>0.5</v>
      </c>
      <c r="G130" s="43">
        <f t="shared" si="9"/>
        <v>0</v>
      </c>
      <c r="L130" s="45" t="s">
        <v>132</v>
      </c>
      <c r="M130" s="45" t="s">
        <v>345</v>
      </c>
      <c r="N130" s="45">
        <v>3</v>
      </c>
    </row>
    <row r="131" spans="1:14" x14ac:dyDescent="0.25">
      <c r="A131" s="5" t="s">
        <v>143</v>
      </c>
      <c r="B131" s="7" t="s">
        <v>319</v>
      </c>
      <c r="C131" s="28">
        <v>3</v>
      </c>
      <c r="D131" s="31">
        <v>3</v>
      </c>
      <c r="E131" s="31">
        <v>3</v>
      </c>
      <c r="F131" s="42">
        <f t="shared" si="10"/>
        <v>0</v>
      </c>
      <c r="G131" s="42">
        <f t="shared" si="9"/>
        <v>0</v>
      </c>
      <c r="L131" s="45" t="s">
        <v>143</v>
      </c>
      <c r="M131" s="45" t="s">
        <v>345</v>
      </c>
      <c r="N131" s="45">
        <v>3</v>
      </c>
    </row>
    <row r="132" spans="1:14" x14ac:dyDescent="0.25">
      <c r="A132" s="14" t="s">
        <v>21</v>
      </c>
      <c r="B132" s="14" t="s">
        <v>257</v>
      </c>
      <c r="C132" s="29">
        <v>1</v>
      </c>
      <c r="D132" s="30">
        <v>2</v>
      </c>
      <c r="E132" s="30">
        <v>2</v>
      </c>
      <c r="F132" s="43">
        <f t="shared" si="10"/>
        <v>1</v>
      </c>
      <c r="G132" s="43">
        <f t="shared" si="9"/>
        <v>0</v>
      </c>
      <c r="L132" s="45" t="s">
        <v>152</v>
      </c>
      <c r="M132" s="45" t="s">
        <v>241</v>
      </c>
      <c r="N132" s="45">
        <v>3</v>
      </c>
    </row>
    <row r="133" spans="1:14" x14ac:dyDescent="0.25">
      <c r="A133" s="5" t="s">
        <v>72</v>
      </c>
      <c r="B133" s="5" t="s">
        <v>209</v>
      </c>
      <c r="C133" s="28">
        <v>3</v>
      </c>
      <c r="D133" s="31">
        <v>2</v>
      </c>
      <c r="E133" s="31">
        <v>2</v>
      </c>
      <c r="F133" s="42">
        <f t="shared" si="10"/>
        <v>-0.33333333333333337</v>
      </c>
      <c r="G133" s="42">
        <f t="shared" si="9"/>
        <v>0</v>
      </c>
      <c r="L133" s="45" t="s">
        <v>21</v>
      </c>
      <c r="M133" s="45" t="s">
        <v>347</v>
      </c>
      <c r="N133" s="45">
        <v>2</v>
      </c>
    </row>
    <row r="134" spans="1:14" x14ac:dyDescent="0.25">
      <c r="A134" s="14" t="s">
        <v>86</v>
      </c>
      <c r="B134" s="14" t="s">
        <v>222</v>
      </c>
      <c r="C134" s="29">
        <v>4</v>
      </c>
      <c r="D134" s="32">
        <v>2</v>
      </c>
      <c r="E134" s="32">
        <v>2</v>
      </c>
      <c r="F134" s="43">
        <f t="shared" si="10"/>
        <v>-0.5</v>
      </c>
      <c r="G134" s="43">
        <f t="shared" si="9"/>
        <v>0</v>
      </c>
      <c r="L134" s="45" t="s">
        <v>72</v>
      </c>
      <c r="M134" s="45" t="s">
        <v>350</v>
      </c>
      <c r="N134" s="45">
        <v>2</v>
      </c>
    </row>
    <row r="135" spans="1:14" x14ac:dyDescent="0.25">
      <c r="A135" s="5" t="s">
        <v>126</v>
      </c>
      <c r="B135" s="7" t="s">
        <v>313</v>
      </c>
      <c r="C135" s="28">
        <v>2</v>
      </c>
      <c r="D135" s="31">
        <v>2</v>
      </c>
      <c r="E135" s="31">
        <v>2</v>
      </c>
      <c r="F135" s="42">
        <f t="shared" si="10"/>
        <v>0</v>
      </c>
      <c r="G135" s="42">
        <f t="shared" si="9"/>
        <v>0</v>
      </c>
      <c r="L135" s="45" t="s">
        <v>86</v>
      </c>
      <c r="M135" s="45" t="s">
        <v>222</v>
      </c>
      <c r="N135" s="45">
        <v>2</v>
      </c>
    </row>
    <row r="136" spans="1:14" x14ac:dyDescent="0.25">
      <c r="A136" s="14" t="s">
        <v>133</v>
      </c>
      <c r="B136" s="16" t="s">
        <v>317</v>
      </c>
      <c r="C136" s="29">
        <v>2</v>
      </c>
      <c r="D136" s="32">
        <v>2</v>
      </c>
      <c r="E136" s="32">
        <v>2</v>
      </c>
      <c r="F136" s="43">
        <f t="shared" si="10"/>
        <v>0</v>
      </c>
      <c r="G136" s="43">
        <f t="shared" si="9"/>
        <v>0</v>
      </c>
      <c r="L136" s="45" t="s">
        <v>126</v>
      </c>
      <c r="M136" s="45" t="s">
        <v>345</v>
      </c>
      <c r="N136" s="45">
        <v>2</v>
      </c>
    </row>
    <row r="137" spans="1:14" x14ac:dyDescent="0.25">
      <c r="A137" s="5" t="s">
        <v>149</v>
      </c>
      <c r="B137" s="5" t="s">
        <v>244</v>
      </c>
      <c r="C137" s="28">
        <v>1</v>
      </c>
      <c r="D137" s="31">
        <v>2</v>
      </c>
      <c r="E137" s="31">
        <v>2</v>
      </c>
      <c r="F137" s="42">
        <f t="shared" si="10"/>
        <v>1</v>
      </c>
      <c r="G137" s="42">
        <f t="shared" si="9"/>
        <v>0</v>
      </c>
      <c r="L137" s="45" t="s">
        <v>133</v>
      </c>
      <c r="M137" s="45" t="s">
        <v>317</v>
      </c>
      <c r="N137" s="45">
        <v>2</v>
      </c>
    </row>
    <row r="138" spans="1:14" x14ac:dyDescent="0.25">
      <c r="A138" s="14" t="s">
        <v>153</v>
      </c>
      <c r="B138" s="14" t="s">
        <v>240</v>
      </c>
      <c r="C138" s="29">
        <v>2</v>
      </c>
      <c r="D138" s="32">
        <v>2</v>
      </c>
      <c r="E138" s="32">
        <v>2</v>
      </c>
      <c r="F138" s="43">
        <f t="shared" si="10"/>
        <v>0</v>
      </c>
      <c r="G138" s="43">
        <f t="shared" si="9"/>
        <v>0</v>
      </c>
      <c r="L138" s="45" t="s">
        <v>149</v>
      </c>
      <c r="M138" s="45" t="s">
        <v>367</v>
      </c>
      <c r="N138" s="45">
        <v>2</v>
      </c>
    </row>
    <row r="139" spans="1:14" x14ac:dyDescent="0.25">
      <c r="A139" s="5" t="s">
        <v>79</v>
      </c>
      <c r="B139" s="5" t="s">
        <v>288</v>
      </c>
      <c r="C139" s="28">
        <v>2</v>
      </c>
      <c r="D139" s="31">
        <v>2</v>
      </c>
      <c r="E139" s="31">
        <v>1</v>
      </c>
      <c r="F139" s="42">
        <f t="shared" si="10"/>
        <v>0</v>
      </c>
      <c r="G139" s="42">
        <f t="shared" si="9"/>
        <v>-0.5</v>
      </c>
      <c r="L139" s="45" t="s">
        <v>153</v>
      </c>
      <c r="M139" s="45" t="s">
        <v>240</v>
      </c>
      <c r="N139" s="45">
        <v>2</v>
      </c>
    </row>
    <row r="140" spans="1:14" x14ac:dyDescent="0.25">
      <c r="A140" s="14" t="s">
        <v>5</v>
      </c>
      <c r="B140" s="14" t="s">
        <v>249</v>
      </c>
      <c r="C140" s="29">
        <v>2</v>
      </c>
      <c r="D140" s="30">
        <v>1</v>
      </c>
      <c r="E140" s="30">
        <v>1</v>
      </c>
      <c r="F140" s="43">
        <f t="shared" si="10"/>
        <v>-0.5</v>
      </c>
      <c r="G140" s="43">
        <f t="shared" si="9"/>
        <v>0</v>
      </c>
      <c r="L140" s="45" t="s">
        <v>1</v>
      </c>
      <c r="M140" s="45" t="s">
        <v>324</v>
      </c>
      <c r="N140" s="45">
        <v>1</v>
      </c>
    </row>
    <row r="141" spans="1:14" x14ac:dyDescent="0.25">
      <c r="A141" s="5" t="s">
        <v>11</v>
      </c>
      <c r="B141" s="5" t="s">
        <v>251</v>
      </c>
      <c r="C141" s="28">
        <v>1</v>
      </c>
      <c r="D141" s="31">
        <v>1</v>
      </c>
      <c r="E141" s="31">
        <v>1</v>
      </c>
      <c r="F141" s="42">
        <f t="shared" si="10"/>
        <v>0</v>
      </c>
      <c r="G141" s="42">
        <f t="shared" si="9"/>
        <v>0</v>
      </c>
      <c r="L141" s="45" t="s">
        <v>5</v>
      </c>
      <c r="M141" s="45" t="s">
        <v>249</v>
      </c>
      <c r="N141" s="45">
        <v>1</v>
      </c>
    </row>
    <row r="142" spans="1:14" x14ac:dyDescent="0.25">
      <c r="A142" s="14" t="s">
        <v>158</v>
      </c>
      <c r="B142" s="14" t="s">
        <v>253</v>
      </c>
      <c r="C142" s="29">
        <v>0</v>
      </c>
      <c r="D142" s="32">
        <v>1</v>
      </c>
      <c r="E142" s="32">
        <v>1</v>
      </c>
      <c r="F142" s="43"/>
      <c r="G142" s="43">
        <f t="shared" si="9"/>
        <v>0</v>
      </c>
      <c r="L142" s="45" t="s">
        <v>11</v>
      </c>
      <c r="M142" s="45" t="s">
        <v>251</v>
      </c>
      <c r="N142" s="45">
        <v>1</v>
      </c>
    </row>
    <row r="143" spans="1:14" x14ac:dyDescent="0.25">
      <c r="A143" s="5" t="s">
        <v>15</v>
      </c>
      <c r="B143" s="5" t="s">
        <v>254</v>
      </c>
      <c r="C143" s="28">
        <v>1</v>
      </c>
      <c r="D143" s="26">
        <v>1</v>
      </c>
      <c r="E143" s="26">
        <v>1</v>
      </c>
      <c r="F143" s="42">
        <f t="shared" ref="F143:F148" si="11">D143/C143-1</f>
        <v>0</v>
      </c>
      <c r="G143" s="42">
        <f t="shared" si="9"/>
        <v>0</v>
      </c>
      <c r="L143" s="45" t="s">
        <v>158</v>
      </c>
      <c r="M143" s="45" t="s">
        <v>253</v>
      </c>
      <c r="N143" s="45">
        <v>1</v>
      </c>
    </row>
    <row r="144" spans="1:14" x14ac:dyDescent="0.25">
      <c r="A144" s="14" t="s">
        <v>18</v>
      </c>
      <c r="B144" s="14" t="s">
        <v>256</v>
      </c>
      <c r="C144" s="29">
        <v>2</v>
      </c>
      <c r="D144" s="30">
        <v>1</v>
      </c>
      <c r="E144" s="30">
        <v>1</v>
      </c>
      <c r="F144" s="43">
        <f t="shared" si="11"/>
        <v>-0.5</v>
      </c>
      <c r="G144" s="43">
        <f t="shared" si="9"/>
        <v>0</v>
      </c>
      <c r="L144" s="45" t="s">
        <v>15</v>
      </c>
      <c r="M144" s="45" t="s">
        <v>345</v>
      </c>
      <c r="N144" s="45">
        <v>1</v>
      </c>
    </row>
    <row r="145" spans="1:14" x14ac:dyDescent="0.25">
      <c r="A145" s="5" t="s">
        <v>29</v>
      </c>
      <c r="B145" s="7" t="s">
        <v>238</v>
      </c>
      <c r="C145" s="28">
        <v>1</v>
      </c>
      <c r="D145" s="31">
        <v>1</v>
      </c>
      <c r="E145" s="31">
        <v>1</v>
      </c>
      <c r="F145" s="42">
        <f t="shared" si="11"/>
        <v>0</v>
      </c>
      <c r="G145" s="42">
        <f t="shared" si="9"/>
        <v>0</v>
      </c>
      <c r="L145" s="45" t="s">
        <v>18</v>
      </c>
      <c r="M145" s="45" t="s">
        <v>345</v>
      </c>
      <c r="N145" s="45">
        <v>1</v>
      </c>
    </row>
    <row r="146" spans="1:14" x14ac:dyDescent="0.25">
      <c r="A146" s="14" t="s">
        <v>37</v>
      </c>
      <c r="B146" s="14" t="s">
        <v>267</v>
      </c>
      <c r="C146" s="29">
        <v>1</v>
      </c>
      <c r="D146" s="32">
        <v>1</v>
      </c>
      <c r="E146" s="32">
        <v>1</v>
      </c>
      <c r="F146" s="43">
        <f t="shared" si="11"/>
        <v>0</v>
      </c>
      <c r="G146" s="43">
        <f t="shared" si="9"/>
        <v>0</v>
      </c>
      <c r="L146" s="45" t="s">
        <v>29</v>
      </c>
      <c r="M146" s="45" t="s">
        <v>345</v>
      </c>
      <c r="N146" s="45">
        <v>1</v>
      </c>
    </row>
    <row r="147" spans="1:14" x14ac:dyDescent="0.25">
      <c r="A147" s="5" t="s">
        <v>43</v>
      </c>
      <c r="B147" s="5"/>
      <c r="C147" s="28">
        <v>1</v>
      </c>
      <c r="D147" s="31">
        <v>1</v>
      </c>
      <c r="E147" s="31">
        <v>1</v>
      </c>
      <c r="F147" s="42">
        <f t="shared" si="11"/>
        <v>0</v>
      </c>
      <c r="G147" s="42">
        <f t="shared" si="9"/>
        <v>0</v>
      </c>
      <c r="L147" s="45" t="s">
        <v>37</v>
      </c>
      <c r="M147" s="45" t="s">
        <v>267</v>
      </c>
      <c r="N147" s="45">
        <v>1</v>
      </c>
    </row>
    <row r="148" spans="1:14" x14ac:dyDescent="0.25">
      <c r="A148" s="14" t="s">
        <v>48</v>
      </c>
      <c r="B148" s="16" t="s">
        <v>274</v>
      </c>
      <c r="C148" s="29">
        <v>1</v>
      </c>
      <c r="D148" s="32">
        <v>1</v>
      </c>
      <c r="E148" s="32">
        <v>1</v>
      </c>
      <c r="F148" s="43">
        <f t="shared" si="11"/>
        <v>0</v>
      </c>
      <c r="G148" s="43">
        <f t="shared" si="9"/>
        <v>0</v>
      </c>
      <c r="L148" s="45" t="s">
        <v>43</v>
      </c>
      <c r="M148" s="45" t="s">
        <v>345</v>
      </c>
      <c r="N148" s="45">
        <v>1</v>
      </c>
    </row>
    <row r="149" spans="1:14" x14ac:dyDescent="0.25">
      <c r="A149" s="5" t="s">
        <v>155</v>
      </c>
      <c r="B149" s="5" t="s">
        <v>275</v>
      </c>
      <c r="C149" s="28">
        <v>0</v>
      </c>
      <c r="D149" s="31">
        <v>1</v>
      </c>
      <c r="E149" s="31">
        <v>1</v>
      </c>
      <c r="F149" s="42"/>
      <c r="G149" s="42">
        <f t="shared" si="9"/>
        <v>0</v>
      </c>
      <c r="L149" s="45" t="s">
        <v>48</v>
      </c>
      <c r="M149" s="45" t="s">
        <v>345</v>
      </c>
      <c r="N149" s="45">
        <v>1</v>
      </c>
    </row>
    <row r="150" spans="1:14" x14ac:dyDescent="0.25">
      <c r="A150" s="14" t="s">
        <v>157</v>
      </c>
      <c r="B150" s="14" t="s">
        <v>276</v>
      </c>
      <c r="C150" s="29">
        <v>0</v>
      </c>
      <c r="D150" s="32">
        <v>1</v>
      </c>
      <c r="E150" s="32">
        <v>1</v>
      </c>
      <c r="F150" s="43"/>
      <c r="G150" s="43">
        <f t="shared" si="9"/>
        <v>0</v>
      </c>
      <c r="L150" s="45" t="s">
        <v>155</v>
      </c>
      <c r="M150" s="45" t="s">
        <v>275</v>
      </c>
      <c r="N150" s="45">
        <v>1</v>
      </c>
    </row>
    <row r="151" spans="1:14" x14ac:dyDescent="0.25">
      <c r="A151" s="5" t="s">
        <v>160</v>
      </c>
      <c r="B151" s="7" t="s">
        <v>285</v>
      </c>
      <c r="C151" s="28">
        <v>0</v>
      </c>
      <c r="D151" s="31">
        <v>1</v>
      </c>
      <c r="E151" s="31">
        <v>1</v>
      </c>
      <c r="F151" s="42"/>
      <c r="G151" s="42">
        <f t="shared" si="9"/>
        <v>0</v>
      </c>
      <c r="L151" s="45" t="s">
        <v>157</v>
      </c>
      <c r="M151" s="45" t="s">
        <v>345</v>
      </c>
      <c r="N151" s="45">
        <v>1</v>
      </c>
    </row>
    <row r="152" spans="1:14" x14ac:dyDescent="0.25">
      <c r="A152" s="47" t="s">
        <v>330</v>
      </c>
      <c r="B152" s="47" t="s">
        <v>332</v>
      </c>
      <c r="C152" s="30">
        <v>0</v>
      </c>
      <c r="D152" s="32">
        <v>1</v>
      </c>
      <c r="E152" s="32">
        <v>1</v>
      </c>
      <c r="F152" s="43"/>
      <c r="G152" s="43">
        <f t="shared" si="9"/>
        <v>0</v>
      </c>
      <c r="L152" s="45" t="s">
        <v>160</v>
      </c>
      <c r="M152" s="45" t="s">
        <v>285</v>
      </c>
      <c r="N152" s="45">
        <v>1</v>
      </c>
    </row>
    <row r="153" spans="1:14" x14ac:dyDescent="0.25">
      <c r="A153" s="5" t="s">
        <v>80</v>
      </c>
      <c r="B153" s="7" t="s">
        <v>289</v>
      </c>
      <c r="C153" s="28">
        <v>1</v>
      </c>
      <c r="D153" s="31">
        <v>1</v>
      </c>
      <c r="E153" s="31">
        <v>1</v>
      </c>
      <c r="F153" s="42">
        <f>D153/C153-1</f>
        <v>0</v>
      </c>
      <c r="G153" s="42">
        <f t="shared" si="9"/>
        <v>0</v>
      </c>
      <c r="L153" s="45" t="s">
        <v>79</v>
      </c>
      <c r="M153" s="45" t="s">
        <v>354</v>
      </c>
      <c r="N153" s="45">
        <v>1</v>
      </c>
    </row>
    <row r="154" spans="1:14" x14ac:dyDescent="0.25">
      <c r="A154" s="14" t="s">
        <v>94</v>
      </c>
      <c r="B154" s="14" t="s">
        <v>296</v>
      </c>
      <c r="C154" s="29">
        <v>1</v>
      </c>
      <c r="D154" s="32">
        <v>1</v>
      </c>
      <c r="E154" s="32">
        <v>1</v>
      </c>
      <c r="F154" s="43">
        <f>D154/C154-1</f>
        <v>0</v>
      </c>
      <c r="G154" s="43">
        <f t="shared" si="9"/>
        <v>0</v>
      </c>
      <c r="L154" s="45" t="s">
        <v>80</v>
      </c>
      <c r="M154" s="45" t="s">
        <v>345</v>
      </c>
      <c r="N154" s="45">
        <v>1</v>
      </c>
    </row>
    <row r="155" spans="1:14" x14ac:dyDescent="0.25">
      <c r="A155" s="5" t="s">
        <v>163</v>
      </c>
      <c r="B155" s="7" t="s">
        <v>306</v>
      </c>
      <c r="C155" s="28">
        <v>0</v>
      </c>
      <c r="D155" s="31">
        <v>1</v>
      </c>
      <c r="E155" s="31">
        <v>1</v>
      </c>
      <c r="F155" s="42"/>
      <c r="G155" s="42">
        <f t="shared" si="9"/>
        <v>0</v>
      </c>
      <c r="L155" s="45" t="s">
        <v>94</v>
      </c>
      <c r="M155" s="45" t="s">
        <v>296</v>
      </c>
      <c r="N155" s="45">
        <v>1</v>
      </c>
    </row>
    <row r="156" spans="1:14" x14ac:dyDescent="0.25">
      <c r="A156" s="14" t="s">
        <v>119</v>
      </c>
      <c r="B156" s="16" t="s">
        <v>309</v>
      </c>
      <c r="C156" s="29">
        <v>1</v>
      </c>
      <c r="D156" s="32">
        <v>1</v>
      </c>
      <c r="E156" s="32">
        <v>1</v>
      </c>
      <c r="F156" s="43">
        <f>D156/C156-1</f>
        <v>0</v>
      </c>
      <c r="G156" s="43">
        <f t="shared" si="9"/>
        <v>0</v>
      </c>
      <c r="L156" s="45" t="s">
        <v>357</v>
      </c>
      <c r="M156" s="45" t="s">
        <v>345</v>
      </c>
      <c r="N156" s="45">
        <v>1</v>
      </c>
    </row>
    <row r="157" spans="1:14" x14ac:dyDescent="0.25">
      <c r="A157" s="5" t="s">
        <v>129</v>
      </c>
      <c r="B157" s="7" t="s">
        <v>315</v>
      </c>
      <c r="C157" s="28">
        <v>1</v>
      </c>
      <c r="D157" s="31">
        <v>1</v>
      </c>
      <c r="E157" s="31">
        <v>1</v>
      </c>
      <c r="F157" s="42">
        <f>D157/C157-1</f>
        <v>0</v>
      </c>
      <c r="G157" s="42">
        <f t="shared" si="9"/>
        <v>0</v>
      </c>
      <c r="L157" s="45" t="s">
        <v>163</v>
      </c>
      <c r="M157" s="45" t="s">
        <v>345</v>
      </c>
      <c r="N157" s="45">
        <v>1</v>
      </c>
    </row>
    <row r="158" spans="1:14" x14ac:dyDescent="0.25">
      <c r="A158" s="14" t="s">
        <v>135</v>
      </c>
      <c r="B158" s="16" t="s">
        <v>318</v>
      </c>
      <c r="C158" s="29">
        <v>1</v>
      </c>
      <c r="D158" s="32">
        <v>1</v>
      </c>
      <c r="E158" s="32">
        <v>1</v>
      </c>
      <c r="F158" s="43">
        <f>D158/C158-1</f>
        <v>0</v>
      </c>
      <c r="G158" s="43">
        <f t="shared" si="9"/>
        <v>0</v>
      </c>
      <c r="L158" s="45" t="s">
        <v>119</v>
      </c>
      <c r="M158" s="45" t="s">
        <v>361</v>
      </c>
      <c r="N158" s="45">
        <v>1</v>
      </c>
    </row>
    <row r="159" spans="1:14" x14ac:dyDescent="0.25">
      <c r="A159" s="5" t="s">
        <v>156</v>
      </c>
      <c r="B159" s="5" t="s">
        <v>323</v>
      </c>
      <c r="C159" s="28">
        <v>0</v>
      </c>
      <c r="D159" s="31">
        <v>1</v>
      </c>
      <c r="E159" s="31">
        <v>1</v>
      </c>
      <c r="F159" s="42"/>
      <c r="L159" s="45" t="s">
        <v>129</v>
      </c>
      <c r="M159" s="45" t="s">
        <v>315</v>
      </c>
      <c r="N159" s="45">
        <v>1</v>
      </c>
    </row>
    <row r="160" spans="1:14" x14ac:dyDescent="0.25">
      <c r="A160" s="14" t="s">
        <v>159</v>
      </c>
      <c r="B160" s="14" t="s">
        <v>298</v>
      </c>
      <c r="C160" s="29">
        <v>0</v>
      </c>
      <c r="D160" s="32">
        <v>3</v>
      </c>
      <c r="E160" s="32">
        <v>0</v>
      </c>
      <c r="F160" s="43"/>
      <c r="G160" s="43"/>
      <c r="L160" s="45" t="s">
        <v>135</v>
      </c>
      <c r="M160" s="45" t="s">
        <v>318</v>
      </c>
      <c r="N160" s="45">
        <v>1</v>
      </c>
    </row>
    <row r="161" spans="1:17" x14ac:dyDescent="0.25">
      <c r="A161" s="5" t="s">
        <v>162</v>
      </c>
      <c r="B161" s="5" t="s">
        <v>286</v>
      </c>
      <c r="C161" s="28">
        <v>0</v>
      </c>
      <c r="D161" s="31">
        <v>1</v>
      </c>
      <c r="E161" s="31">
        <v>0</v>
      </c>
      <c r="F161" s="42"/>
      <c r="G161" s="42"/>
      <c r="L161" s="45" t="s">
        <v>156</v>
      </c>
      <c r="M161" s="45" t="s">
        <v>365</v>
      </c>
      <c r="N161" s="45">
        <v>1</v>
      </c>
    </row>
    <row r="162" spans="1:17" x14ac:dyDescent="0.25">
      <c r="A162" s="14" t="s">
        <v>145</v>
      </c>
      <c r="B162" s="14" t="s">
        <v>320</v>
      </c>
      <c r="C162" s="29">
        <v>3</v>
      </c>
      <c r="D162" s="32">
        <v>1</v>
      </c>
      <c r="E162" s="32">
        <v>0</v>
      </c>
      <c r="F162" s="43">
        <f>D162/C162-1</f>
        <v>-0.66666666666666674</v>
      </c>
      <c r="G162" s="43"/>
    </row>
    <row r="163" spans="1:17" x14ac:dyDescent="0.25">
      <c r="A163" s="5" t="s">
        <v>1</v>
      </c>
      <c r="B163" s="5" t="s">
        <v>324</v>
      </c>
      <c r="C163" s="28">
        <v>1</v>
      </c>
      <c r="D163" s="28">
        <v>0</v>
      </c>
      <c r="E163" s="28">
        <v>0</v>
      </c>
      <c r="F163" s="42"/>
      <c r="G163" s="42"/>
    </row>
    <row r="164" spans="1:17" x14ac:dyDescent="0.25">
      <c r="A164" s="15" t="s">
        <v>58</v>
      </c>
      <c r="B164" s="22" t="s">
        <v>327</v>
      </c>
      <c r="C164" s="24">
        <v>1</v>
      </c>
      <c r="D164" s="32">
        <v>0</v>
      </c>
      <c r="E164" s="32">
        <v>0</v>
      </c>
      <c r="F164" s="43"/>
      <c r="G164" s="43"/>
    </row>
    <row r="165" spans="1:17" x14ac:dyDescent="0.25">
      <c r="A165" s="5" t="s">
        <v>161</v>
      </c>
      <c r="B165" s="7" t="s">
        <v>291</v>
      </c>
      <c r="C165" s="28">
        <v>0</v>
      </c>
      <c r="D165" s="31">
        <v>0</v>
      </c>
      <c r="E165" s="31">
        <v>0</v>
      </c>
      <c r="F165" s="42"/>
      <c r="G165" s="42"/>
    </row>
    <row r="166" spans="1:17" x14ac:dyDescent="0.25">
      <c r="A166" s="14" t="s">
        <v>102</v>
      </c>
      <c r="B166" s="14" t="s">
        <v>301</v>
      </c>
      <c r="C166" s="29">
        <v>2</v>
      </c>
      <c r="D166" s="32">
        <v>0</v>
      </c>
      <c r="E166" s="32">
        <v>0</v>
      </c>
      <c r="F166" s="43"/>
      <c r="G166" s="43"/>
    </row>
    <row r="167" spans="1:17" x14ac:dyDescent="0.25">
      <c r="A167" s="5" t="s">
        <v>35</v>
      </c>
      <c r="B167" s="5" t="s">
        <v>266</v>
      </c>
      <c r="C167" s="28">
        <v>1</v>
      </c>
      <c r="D167" s="31">
        <v>1</v>
      </c>
      <c r="E167" s="31">
        <v>0</v>
      </c>
      <c r="F167" s="42">
        <f>D167/C167-1</f>
        <v>0</v>
      </c>
      <c r="G167" s="42"/>
    </row>
    <row r="168" spans="1:17" ht="18" customHeight="1" x14ac:dyDescent="0.25">
      <c r="A168" s="48"/>
      <c r="B168" s="48" t="s">
        <v>331</v>
      </c>
      <c r="C168" s="49">
        <f>SUM(C5:C166)</f>
        <v>37811</v>
      </c>
      <c r="D168" s="49">
        <f>SUM(D5:D167)</f>
        <v>44156</v>
      </c>
      <c r="E168" s="49">
        <f>SUM(E5:E167)</f>
        <v>44675</v>
      </c>
      <c r="F168" s="43">
        <f>D168/C168-1</f>
        <v>0.1678083097511307</v>
      </c>
      <c r="G168" s="43">
        <f>E168/D168-1</f>
        <v>1.175378204547517E-2</v>
      </c>
      <c r="I168" s="46">
        <f>D168-C168</f>
        <v>6345</v>
      </c>
      <c r="J168" s="46">
        <f>E168-C168</f>
        <v>6864</v>
      </c>
      <c r="K168" s="46">
        <f>E168-D168</f>
        <v>519</v>
      </c>
    </row>
    <row r="169" spans="1:17" ht="20.25" customHeight="1" x14ac:dyDescent="0.25">
      <c r="A169" s="4" t="s">
        <v>70</v>
      </c>
      <c r="B169" s="4" t="s">
        <v>322</v>
      </c>
      <c r="C169" s="33">
        <v>310408</v>
      </c>
      <c r="D169" s="33">
        <v>312518</v>
      </c>
      <c r="E169" s="33">
        <f>E171-E168</f>
        <v>312378</v>
      </c>
      <c r="F169" s="42">
        <f t="shared" ref="F169" si="12">D169/C169-1</f>
        <v>6.7975052189377383E-3</v>
      </c>
      <c r="G169" s="42">
        <f t="shared" ref="G169" si="13">E169/D169-1</f>
        <v>-4.4797419668629601E-4</v>
      </c>
      <c r="P169" s="2"/>
      <c r="Q169" s="3"/>
    </row>
    <row r="171" spans="1:17" ht="15.75" thickBot="1" x14ac:dyDescent="0.3">
      <c r="A171" s="34" t="s">
        <v>333</v>
      </c>
      <c r="B171" s="34"/>
      <c r="C171" s="25">
        <f>C168+C169</f>
        <v>348219</v>
      </c>
      <c r="D171" s="25">
        <f>D168+D169</f>
        <v>356674</v>
      </c>
      <c r="E171" s="25">
        <v>357053</v>
      </c>
      <c r="F171" s="25"/>
      <c r="G171" s="25"/>
    </row>
    <row r="172" spans="1:17" ht="15.75" thickTop="1" x14ac:dyDescent="0.25"/>
    <row r="173" spans="1:17" x14ac:dyDescent="0.25">
      <c r="A173" s="11" t="s">
        <v>339</v>
      </c>
    </row>
    <row r="174" spans="1:17" x14ac:dyDescent="0.25">
      <c r="A174" s="11" t="s">
        <v>371</v>
      </c>
    </row>
    <row r="178" spans="5:6" x14ac:dyDescent="0.25">
      <c r="E178" s="54"/>
      <c r="F178" s="54"/>
    </row>
    <row r="179" spans="5:6" x14ac:dyDescent="0.25">
      <c r="E179" s="55">
        <f>E168/D168-1</f>
        <v>1.175378204547517E-2</v>
      </c>
      <c r="F179" s="54"/>
    </row>
    <row r="180" spans="5:6" x14ac:dyDescent="0.25">
      <c r="E180" s="55">
        <f>E169/D169-1</f>
        <v>-4.4797419668629601E-4</v>
      </c>
      <c r="F180" s="54"/>
    </row>
    <row r="181" spans="5:6" x14ac:dyDescent="0.25">
      <c r="E181" s="54"/>
      <c r="F181" s="54"/>
    </row>
    <row r="182" spans="5:6" x14ac:dyDescent="0.25">
      <c r="E182" s="54"/>
      <c r="F182" s="54"/>
    </row>
  </sheetData>
  <sortState ref="L5:N161">
    <sortCondition descending="1" ref="N5:N161"/>
  </sortState>
  <pageMargins left="0.7" right="0.7" top="0.75" bottom="0.75" header="0.3" footer="0.3"/>
  <pageSetup paperSize="9" orientation="portrait" r:id="rId1"/>
  <ignoredErrors>
    <ignoredError sqref="C168 D168:E1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0"/>
  <sheetViews>
    <sheetView topLeftCell="H1" zoomScale="136" zoomScaleNormal="136" workbookViewId="0">
      <selection activeCell="Y18" sqref="Y18"/>
    </sheetView>
  </sheetViews>
  <sheetFormatPr defaultRowHeight="15" x14ac:dyDescent="0.25"/>
  <cols>
    <col min="2" max="2" width="9.85546875" customWidth="1"/>
    <col min="5" max="5" width="19.5703125" bestFit="1" customWidth="1"/>
    <col min="9" max="9" width="11" bestFit="1" customWidth="1"/>
    <col min="10" max="10" width="9.42578125" style="53" bestFit="1" customWidth="1"/>
    <col min="11" max="11" width="15.5703125" customWidth="1"/>
  </cols>
  <sheetData>
    <row r="2" spans="2:12" x14ac:dyDescent="0.25">
      <c r="G2" s="5" t="s">
        <v>328</v>
      </c>
      <c r="H2" s="28">
        <v>17010</v>
      </c>
      <c r="I2" s="31">
        <v>19399</v>
      </c>
      <c r="J2" s="53">
        <f>I2-H2</f>
        <v>2389</v>
      </c>
      <c r="K2" s="37"/>
    </row>
    <row r="3" spans="2:12" x14ac:dyDescent="0.25">
      <c r="B3" t="s">
        <v>164</v>
      </c>
      <c r="G3" s="14" t="s">
        <v>329</v>
      </c>
      <c r="H3" s="29">
        <v>3369</v>
      </c>
      <c r="I3" s="32">
        <v>4138</v>
      </c>
      <c r="J3" s="53">
        <f t="shared" ref="J3:J21" si="0">I3-H3</f>
        <v>769</v>
      </c>
      <c r="K3" s="38"/>
      <c r="L3" s="36"/>
    </row>
    <row r="4" spans="2:12" x14ac:dyDescent="0.25">
      <c r="B4" t="s">
        <v>165</v>
      </c>
      <c r="G4" s="5" t="s">
        <v>168</v>
      </c>
      <c r="H4" s="28">
        <v>1386</v>
      </c>
      <c r="I4" s="31">
        <v>1860</v>
      </c>
      <c r="J4" s="53">
        <f t="shared" si="0"/>
        <v>474</v>
      </c>
      <c r="K4" s="38"/>
      <c r="L4" s="36"/>
    </row>
    <row r="5" spans="2:12" x14ac:dyDescent="0.25">
      <c r="B5" t="s">
        <v>166</v>
      </c>
      <c r="G5" s="14" t="s">
        <v>169</v>
      </c>
      <c r="H5" s="29">
        <v>1010</v>
      </c>
      <c r="I5" s="32">
        <v>1584</v>
      </c>
      <c r="J5" s="53">
        <f t="shared" si="0"/>
        <v>574</v>
      </c>
      <c r="K5" s="38"/>
      <c r="L5" s="36"/>
    </row>
    <row r="6" spans="2:12" x14ac:dyDescent="0.25">
      <c r="B6" t="s">
        <v>167</v>
      </c>
      <c r="G6" s="5" t="s">
        <v>170</v>
      </c>
      <c r="H6" s="28">
        <v>1181</v>
      </c>
      <c r="I6" s="31">
        <v>1296</v>
      </c>
      <c r="J6" s="53">
        <f t="shared" si="0"/>
        <v>115</v>
      </c>
      <c r="K6" s="38"/>
      <c r="L6" s="36"/>
    </row>
    <row r="7" spans="2:12" x14ac:dyDescent="0.25">
      <c r="G7" s="14" t="s">
        <v>174</v>
      </c>
      <c r="H7" s="29">
        <v>986</v>
      </c>
      <c r="I7" s="32">
        <v>1286</v>
      </c>
      <c r="J7" s="53">
        <f t="shared" si="0"/>
        <v>300</v>
      </c>
      <c r="K7" s="38"/>
      <c r="L7" s="36"/>
    </row>
    <row r="8" spans="2:12" x14ac:dyDescent="0.25">
      <c r="G8" s="5" t="s">
        <v>172</v>
      </c>
      <c r="H8" s="28">
        <v>922</v>
      </c>
      <c r="I8" s="31">
        <v>1016</v>
      </c>
      <c r="J8" s="53">
        <f t="shared" si="0"/>
        <v>94</v>
      </c>
      <c r="K8" s="38"/>
      <c r="L8" s="36"/>
    </row>
    <row r="9" spans="2:12" x14ac:dyDescent="0.25">
      <c r="G9" s="14" t="s">
        <v>173</v>
      </c>
      <c r="H9" s="29">
        <v>809</v>
      </c>
      <c r="I9" s="32">
        <v>934</v>
      </c>
      <c r="J9" s="53">
        <f t="shared" si="0"/>
        <v>125</v>
      </c>
      <c r="K9" s="38"/>
      <c r="L9" s="36"/>
    </row>
    <row r="10" spans="2:12" x14ac:dyDescent="0.25">
      <c r="G10" s="5" t="s">
        <v>180</v>
      </c>
      <c r="H10" s="28">
        <v>918</v>
      </c>
      <c r="I10" s="31">
        <v>927</v>
      </c>
      <c r="J10" s="53">
        <f t="shared" si="0"/>
        <v>9</v>
      </c>
      <c r="K10" s="38"/>
      <c r="L10" s="36"/>
    </row>
    <row r="11" spans="2:12" x14ac:dyDescent="0.25">
      <c r="G11" s="14" t="s">
        <v>171</v>
      </c>
      <c r="H11" s="29">
        <v>683</v>
      </c>
      <c r="I11" s="32">
        <v>896</v>
      </c>
      <c r="J11" s="53">
        <f t="shared" si="0"/>
        <v>213</v>
      </c>
      <c r="K11" s="38"/>
      <c r="L11" s="36"/>
    </row>
    <row r="12" spans="2:12" x14ac:dyDescent="0.25">
      <c r="G12" s="5" t="s">
        <v>175</v>
      </c>
      <c r="H12" s="28">
        <v>685</v>
      </c>
      <c r="I12" s="31">
        <v>778</v>
      </c>
      <c r="J12" s="53">
        <f t="shared" si="0"/>
        <v>93</v>
      </c>
      <c r="K12" s="38"/>
    </row>
    <row r="13" spans="2:12" x14ac:dyDescent="0.25">
      <c r="G13" s="14" t="s">
        <v>176</v>
      </c>
      <c r="H13" s="29">
        <v>508</v>
      </c>
      <c r="I13" s="32">
        <v>687</v>
      </c>
      <c r="J13" s="53">
        <f t="shared" si="0"/>
        <v>179</v>
      </c>
    </row>
    <row r="14" spans="2:12" x14ac:dyDescent="0.25">
      <c r="G14" s="5" t="s">
        <v>177</v>
      </c>
      <c r="H14" s="28">
        <v>549</v>
      </c>
      <c r="I14" s="31">
        <v>683</v>
      </c>
      <c r="J14" s="53">
        <f t="shared" si="0"/>
        <v>134</v>
      </c>
    </row>
    <row r="15" spans="2:12" x14ac:dyDescent="0.25">
      <c r="G15" s="15" t="s">
        <v>178</v>
      </c>
      <c r="H15" s="24">
        <v>352</v>
      </c>
      <c r="I15" s="32">
        <v>674</v>
      </c>
      <c r="J15" s="53">
        <f t="shared" si="0"/>
        <v>322</v>
      </c>
    </row>
    <row r="16" spans="2:12" x14ac:dyDescent="0.25">
      <c r="G16" s="5" t="s">
        <v>179</v>
      </c>
      <c r="H16" s="28">
        <v>525</v>
      </c>
      <c r="I16" s="31">
        <v>534</v>
      </c>
      <c r="J16" s="53">
        <f t="shared" si="0"/>
        <v>9</v>
      </c>
      <c r="K16" s="36"/>
    </row>
    <row r="17" spans="7:11" x14ac:dyDescent="0.25">
      <c r="G17" s="16" t="s">
        <v>181</v>
      </c>
      <c r="H17" s="29">
        <v>432</v>
      </c>
      <c r="I17" s="32">
        <v>498</v>
      </c>
      <c r="J17" s="53">
        <f t="shared" si="0"/>
        <v>66</v>
      </c>
      <c r="K17" s="36"/>
    </row>
    <row r="18" spans="7:11" x14ac:dyDescent="0.25">
      <c r="G18" s="5" t="s">
        <v>182</v>
      </c>
      <c r="H18" s="28">
        <v>407</v>
      </c>
      <c r="I18" s="31">
        <v>481</v>
      </c>
      <c r="J18" s="53">
        <f t="shared" si="0"/>
        <v>74</v>
      </c>
      <c r="K18" s="36"/>
    </row>
    <row r="19" spans="7:11" x14ac:dyDescent="0.25">
      <c r="G19" s="16" t="s">
        <v>183</v>
      </c>
      <c r="H19" s="29">
        <v>429</v>
      </c>
      <c r="I19" s="32">
        <v>466</v>
      </c>
      <c r="J19" s="53">
        <f t="shared" si="0"/>
        <v>37</v>
      </c>
      <c r="K19" s="36"/>
    </row>
    <row r="20" spans="7:11" x14ac:dyDescent="0.25">
      <c r="G20" s="7" t="s">
        <v>185</v>
      </c>
      <c r="H20" s="28">
        <v>337</v>
      </c>
      <c r="I20" s="31">
        <v>419</v>
      </c>
      <c r="J20" s="53">
        <f t="shared" si="0"/>
        <v>82</v>
      </c>
      <c r="K20" s="36"/>
    </row>
    <row r="21" spans="7:11" x14ac:dyDescent="0.25">
      <c r="G21" s="16" t="s">
        <v>184</v>
      </c>
      <c r="H21" s="29">
        <v>362</v>
      </c>
      <c r="I21" s="32">
        <v>389</v>
      </c>
      <c r="J21" s="53">
        <f t="shared" si="0"/>
        <v>27</v>
      </c>
      <c r="K21" s="36"/>
    </row>
    <row r="22" spans="7:11" x14ac:dyDescent="0.25">
      <c r="K22" s="36"/>
    </row>
    <row r="23" spans="7:11" x14ac:dyDescent="0.25">
      <c r="K23" s="36"/>
    </row>
    <row r="24" spans="7:11" x14ac:dyDescent="0.25">
      <c r="K24" s="36"/>
    </row>
    <row r="49" spans="2:7" x14ac:dyDescent="0.25">
      <c r="C49" s="39" t="s">
        <v>334</v>
      </c>
      <c r="D49" s="40" t="s">
        <v>335</v>
      </c>
      <c r="E49" s="40" t="s">
        <v>336</v>
      </c>
    </row>
    <row r="50" spans="2:7" x14ac:dyDescent="0.25">
      <c r="B50" s="44">
        <v>42339</v>
      </c>
      <c r="C50" s="38">
        <v>305927</v>
      </c>
      <c r="D50" s="38">
        <v>26347</v>
      </c>
      <c r="E50" s="36">
        <f>D50/G50</f>
        <v>7.9292993132174056E-2</v>
      </c>
      <c r="G50" s="38">
        <f>C50+D50</f>
        <v>332274</v>
      </c>
    </row>
    <row r="51" spans="2:7" x14ac:dyDescent="0.25">
      <c r="B51" s="44">
        <v>42705</v>
      </c>
      <c r="C51" s="38">
        <v>307926</v>
      </c>
      <c r="D51" s="38">
        <v>30153</v>
      </c>
      <c r="E51" s="36">
        <f t="shared" ref="E51:E54" si="1">D51/G51</f>
        <v>8.9189213172069251E-2</v>
      </c>
      <c r="G51" s="38">
        <f t="shared" ref="G51:G54" si="2">C51+D51</f>
        <v>338079</v>
      </c>
    </row>
    <row r="52" spans="2:7" x14ac:dyDescent="0.25">
      <c r="B52" s="44">
        <v>43070</v>
      </c>
      <c r="C52" s="38">
        <v>310398</v>
      </c>
      <c r="D52" s="38">
        <v>37583</v>
      </c>
      <c r="E52" s="36">
        <f t="shared" si="1"/>
        <v>0.10800302315356299</v>
      </c>
      <c r="G52" s="38">
        <f t="shared" si="2"/>
        <v>347981</v>
      </c>
    </row>
    <row r="53" spans="2:7" x14ac:dyDescent="0.25">
      <c r="B53" s="44">
        <v>43435</v>
      </c>
      <c r="C53" s="38">
        <v>312518</v>
      </c>
      <c r="D53" s="38">
        <v>44156</v>
      </c>
      <c r="E53" s="36">
        <f t="shared" si="1"/>
        <v>0.12379932375222191</v>
      </c>
      <c r="G53" s="38">
        <f t="shared" si="2"/>
        <v>356674</v>
      </c>
    </row>
    <row r="54" spans="2:7" x14ac:dyDescent="0.25">
      <c r="B54" s="44">
        <v>43466</v>
      </c>
      <c r="C54" s="38">
        <v>312777</v>
      </c>
      <c r="D54" s="38">
        <v>44276</v>
      </c>
      <c r="E54" s="36">
        <f t="shared" si="1"/>
        <v>0.12400399940625061</v>
      </c>
      <c r="G54" s="38">
        <f t="shared" si="2"/>
        <v>357053</v>
      </c>
    </row>
    <row r="60" spans="2:7" x14ac:dyDescent="0.25">
      <c r="C60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2019-02-15T11:39:33Z</dcterms:modified>
</cp:coreProperties>
</file>