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1 - mai\"/>
    </mc:Choice>
  </mc:AlternateContent>
  <bookViews>
    <workbookView xWindow="0" yWindow="0" windowWidth="19160" windowHeight="6170"/>
  </bookViews>
  <sheets>
    <sheet name="Sheet1" sheetId="1" r:id="rId1"/>
  </sheets>
  <definedNames>
    <definedName name="_xlnm._FilterDatabase" localSheetId="0" hidden="1">Sheet1!$A$3:$G$170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71" i="1"/>
  <c r="H122" i="1" l="1"/>
  <c r="H172" i="1"/>
  <c r="H77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78" i="1"/>
  <c r="H71" i="1"/>
  <c r="H72" i="1"/>
  <c r="H73" i="1"/>
  <c r="H74" i="1"/>
  <c r="H75" i="1"/>
  <c r="H76" i="1"/>
  <c r="H79" i="1"/>
  <c r="H80" i="1"/>
  <c r="H81" i="1"/>
  <c r="H82" i="1"/>
  <c r="H83" i="1"/>
  <c r="H84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16" i="1" l="1"/>
  <c r="G11" i="1"/>
  <c r="G172" i="1"/>
  <c r="F174" i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4" i="1"/>
  <c r="G5" i="1"/>
  <c r="G6" i="1"/>
  <c r="G7" i="1"/>
  <c r="G8" i="1"/>
  <c r="G9" i="1"/>
  <c r="G10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4" i="1"/>
  <c r="E171" i="1" l="1"/>
  <c r="G171" i="1" l="1"/>
  <c r="H171" i="1"/>
  <c r="N10" i="1"/>
  <c r="N11" i="1"/>
  <c r="N12" i="1"/>
  <c r="N13" i="1"/>
  <c r="N14" i="1"/>
  <c r="N5" i="1"/>
  <c r="N6" i="1"/>
  <c r="N16" i="1"/>
  <c r="N18" i="1"/>
  <c r="N19" i="1"/>
  <c r="N20" i="1"/>
  <c r="N21" i="1"/>
  <c r="N22" i="1"/>
  <c r="N24" i="1"/>
  <c r="N26" i="1"/>
  <c r="N27" i="1"/>
  <c r="N30" i="1"/>
  <c r="N34" i="1"/>
  <c r="N43" i="1"/>
  <c r="N45" i="1"/>
  <c r="N4" i="1"/>
  <c r="E174" i="1" l="1"/>
  <c r="G174" i="1" l="1"/>
  <c r="H174" i="1"/>
  <c r="D171" i="1"/>
  <c r="D174" i="1" l="1"/>
  <c r="C171" i="1"/>
  <c r="C174" i="1" l="1"/>
</calcChain>
</file>

<file path=xl/sharedStrings.xml><?xml version="1.0" encoding="utf-8"?>
<sst xmlns="http://schemas.openxmlformats.org/spreadsheetml/2006/main" count="825" uniqueCount="348">
  <si>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</si>
  <si>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</si>
  <si>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</si>
  <si>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</si>
  <si>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</si>
  <si>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</si>
  <si>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</si>
  <si>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</si>
  <si>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</si>
  <si>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</si>
  <si>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</si>
  <si>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</si>
  <si>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</si>
  <si>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</si>
  <si>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</si>
  <si>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</si>
  <si>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</si>
  <si>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</si>
  <si>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</si>
  <si>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</si>
  <si>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</si>
  <si>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</si>
  <si>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</si>
  <si>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</si>
  <si>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</si>
  <si>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</si>
  <si>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</si>
  <si>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</si>
  <si>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</si>
  <si>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</si>
  <si>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</si>
  <si>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</si>
  <si>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</si>
  <si>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</si>
  <si>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</si>
  <si>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</si>
  <si>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</si>
  <si>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</si>
  <si>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</si>
  <si>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</si>
  <si>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</si>
  <si>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</si>
  <si>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</si>
  <si>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</si>
  <si>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</si>
  <si>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</si>
  <si>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</si>
  <si>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</si>
  <si>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</si>
  <si>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</si>
  <si>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</si>
  <si>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</si>
  <si>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</si>
  <si>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</si>
  <si>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</si>
  <si>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</si>
  <si>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</si>
  <si>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</si>
  <si>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</si>
  <si>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</si>
  <si>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</si>
  <si>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</si>
  <si>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</si>
  <si>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</si>
  <si>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</si>
  <si>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</si>
  <si>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</si>
  <si>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</si>
  <si>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</si>
  <si>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</si>
  <si>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</si>
  <si>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</si>
  <si>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</si>
  <si>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</si>
  <si>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</si>
  <si>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</si>
  <si>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</si>
  <si>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</si>
  <si>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</si>
  <si>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</si>
  <si>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</si>
  <si>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</si>
  <si>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</si>
  <si>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</si>
  <si>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</si>
  <si>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</si>
  <si>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</si>
  <si>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</si>
  <si>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</si>
  <si>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</si>
  <si>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</si>
  <si>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</si>
  <si>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</si>
  <si>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</si>
  <si>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</si>
  <si>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</si>
  <si>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</si>
  <si>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</si>
  <si>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</si>
  <si>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</si>
  <si>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</si>
  <si>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</si>
  <si>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</si>
  <si>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</si>
  <si>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</si>
  <si>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</si>
  <si>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</si>
  <si>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</si>
  <si>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</si>
  <si>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</si>
  <si>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</si>
  <si>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</si>
  <si>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</si>
  <si>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</si>
  <si>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</si>
  <si>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</si>
  <si>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</si>
  <si>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</si>
  <si>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</si>
  <si>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</si>
  <si>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</si>
  <si>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</si>
  <si>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</si>
  <si>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</si>
  <si>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</si>
  <si>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</si>
  <si>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</si>
  <si>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</si>
  <si>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</si>
  <si>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</si>
  <si>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</si>
  <si>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</si>
  <si>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</si>
  <si>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</si>
  <si>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</si>
  <si>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</si>
  <si>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</si>
  <si>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</si>
  <si>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</si>
  <si>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</si>
  <si>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</si>
  <si>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</si>
  <si>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</si>
  <si>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</si>
  <si>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</si>
  <si>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</si>
  <si>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</si>
  <si>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</si>
  <si>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</si>
  <si>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</si>
  <si>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</si>
  <si>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</si>
  <si>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</si>
  <si>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</si>
  <si>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XY</t>
  </si>
  <si>
    <t>GD</t>
  </si>
  <si>
    <t>BF</t>
  </si>
  <si>
    <t>MW</t>
  </si>
  <si>
    <t>KG</t>
  </si>
  <si>
    <t>KN</t>
  </si>
  <si>
    <t>PG</t>
  </si>
  <si>
    <t>Lettland</t>
  </si>
  <si>
    <t>Rúmenía</t>
  </si>
  <si>
    <t>Þýskaland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</si>
  <si>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</si>
  <si>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</si>
  <si>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</si>
  <si>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</si>
  <si>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</si>
  <si>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</si>
  <si>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</si>
  <si>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</si>
  <si>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</si>
  <si>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</si>
  <si>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</si>
  <si>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</si>
  <si>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</si>
  <si>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</si>
  <si>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</si>
  <si>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</si>
  <si>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</si>
  <si>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</si>
  <si>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</si>
  <si>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</si>
  <si>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</si>
  <si>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</si>
  <si>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</si>
  <si>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</si>
  <si>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</si>
  <si>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</si>
  <si>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</si>
  <si>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</si>
  <si>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</si>
  <si>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</si>
  <si>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</si>
  <si>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</si>
  <si>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</si>
  <si>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</si>
  <si>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</si>
  <si>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</si>
  <si>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</si>
  <si>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</si>
  <si>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</si>
  <si>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</si>
  <si>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</si>
  <si>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</si>
  <si>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</si>
  <si>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</si>
  <si>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</si>
  <si>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</si>
  <si>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</si>
  <si>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</si>
  <si>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</si>
  <si>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</si>
  <si>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</si>
  <si>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</si>
  <si>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</si>
  <si>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</si>
  <si>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</si>
  <si>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</si>
  <si>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</si>
  <si>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</si>
  <si>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</si>
  <si>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</si>
  <si>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</si>
  <si>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</si>
  <si>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</si>
  <si>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</si>
  <si>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</si>
  <si>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</si>
  <si>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</si>
  <si>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</si>
  <si>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</si>
  <si>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</si>
  <si>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</si>
  <si>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</si>
  <si>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</si>
  <si>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</si>
  <si>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</si>
  <si>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</si>
  <si>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</si>
  <si>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</si>
  <si>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</si>
  <si>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</si>
  <si>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</si>
  <si>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</si>
  <si>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</si>
  <si>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</si>
  <si>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</si>
  <si>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</si>
  <si>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</si>
  <si>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</si>
  <si>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</si>
  <si>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</si>
  <si>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</si>
  <si>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</si>
  <si>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</si>
  <si>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</si>
  <si>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</si>
  <si>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</si>
  <si>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</si>
  <si>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</si>
  <si>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</si>
  <si>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</si>
  <si>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</si>
  <si>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</si>
  <si>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</si>
  <si>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</si>
  <si>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</si>
  <si>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</si>
  <si>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</si>
  <si>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</si>
  <si>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</si>
  <si>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</si>
  <si>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</si>
  <si>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</si>
  <si>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</si>
  <si>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</si>
  <si>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</si>
  <si>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</si>
  <si>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</si>
  <si>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</si>
  <si>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</si>
  <si>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</si>
  <si>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</si>
  <si>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</si>
  <si>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</si>
  <si>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</si>
  <si>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</si>
  <si>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</si>
  <si>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</si>
  <si>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</si>
  <si>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</si>
  <si>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</si>
  <si>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</si>
  <si>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</si>
  <si>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</si>
  <si>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</si>
  <si>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</si>
  <si>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</si>
  <si>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</si>
  <si>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</si>
  <si>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</si>
  <si>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</si>
  <si>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</si>
  <si>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</si>
  <si>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</si>
  <si>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</si>
  <si>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Pólland</t>
  </si>
  <si>
    <t>Litháen</t>
  </si>
  <si>
    <t>KH</t>
  </si>
  <si>
    <t>Alls erlendir ríkisborgarar</t>
  </si>
  <si>
    <t>Kambódía</t>
  </si>
  <si>
    <t>Samtals búsettir á Íslandi</t>
  </si>
  <si>
    <t xml:space="preserve">Fjöldi íbúa eftir ríkisfangi búsettir hér á landi </t>
  </si>
  <si>
    <t>Til skýringar</t>
  </si>
  <si>
    <t>MV</t>
  </si>
  <si>
    <t>BZ</t>
  </si>
  <si>
    <t>Belís</t>
  </si>
  <si>
    <t>Maldíveyjar</t>
  </si>
  <si>
    <t>Vestur- Sahara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</si>
  <si>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</si>
  <si>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</si>
  <si>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</si>
  <si>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</si>
  <si>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</si>
  <si>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</si>
  <si>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</si>
  <si>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</si>
  <si>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</si>
  <si>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</si>
  <si>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</si>
  <si>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</si>
  <si>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</si>
  <si>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OM</t>
  </si>
  <si>
    <t>Óman</t>
  </si>
  <si>
    <t>LA</t>
  </si>
  <si>
    <t>Laos</t>
  </si>
  <si>
    <t>Filippseyjar</t>
  </si>
  <si>
    <t>(No column name)</t>
  </si>
  <si>
    <t>Danmörk*</t>
  </si>
  <si>
    <t>* Einnig einstaklingar frá Færeyjum og Grænlandi</t>
  </si>
  <si>
    <t>FO</t>
  </si>
  <si>
    <t>GA</t>
  </si>
  <si>
    <t>Gabon</t>
  </si>
  <si>
    <t>Breytingar m. 1.12.19 og 1.5.21</t>
  </si>
  <si>
    <t>Br. m. 1.12.20 og 1.5.21</t>
  </si>
  <si>
    <t>Þessar tölur byggja á skráningu einstaklinga til heimilis á Íslandi eftir þjóðerni samkvæmt skrám Þjóðskrár Íslands þann 1. maí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</si>
</sst>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3" fontId="1" fillId="2" borderId="2" xfId="0" applyNumberFormat="1" applyFont="1" applyFill="1" applyBorder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6" fillId="2" borderId="0" xfId="0" applyFont="1" applyFill="1"/>
    <xf numFmtId="1" fontId="0" fillId="2" borderId="0" xfId="0" applyNumberFormat="1" applyFont="1" applyFill="1" applyAlignment="1">
      <alignment horizontal="center"/>
    </xf>
    <xf numFmtId="0" fontId="7" fillId="2" borderId="0" xfId="0" applyFont="1" applyFill="1"/>
    <xf numFmtId="3" fontId="8" fillId="2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5" fontId="10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/>
    <xf numFmtId="3" fontId="6" fillId="2" borderId="0" xfId="0" applyNumberFormat="1" applyFont="1" applyFill="1"/>
    <xf numFmtId="164" fontId="9" fillId="2" borderId="0" xfId="0" applyNumberFormat="1" applyFont="1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2" borderId="0" xfId="0" applyFont="1" applyFill="1" applyBorder="1"/>
    <xf numFmtId="0" fontId="0" fillId="2" borderId="4" xfId="0" applyFont="1" applyFill="1" applyBorder="1"/>
    <xf numFmtId="1" fontId="9" fillId="4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1" fillId="2" borderId="0" xfId="0" applyFont="1" applyFill="1" applyBorder="1"/>
    <xf numFmtId="0" fontId="2" fillId="4" borderId="0" xfId="0" applyFont="1" applyFill="1"/>
    <xf numFmtId="3" fontId="0" fillId="4" borderId="0" xfId="0" applyNumberFormat="1" applyFont="1" applyFill="1" applyAlignment="1">
      <alignment horizontal="center"/>
    </xf>
    <xf numFmtId="0" fontId="1" fillId="4" borderId="0" xfId="0" applyFont="1" applyFill="1"/>
    <xf numFmtId="1" fontId="11" fillId="2" borderId="0" xfId="0" applyNumberFormat="1" applyFont="1" applyFill="1" applyAlignment="1">
      <alignment horizontal="center"/>
    </xf>
    <xf numFmtId="1" fontId="11" fillId="4" borderId="0" xfId="0" applyNumberFormat="1" applyFont="1" applyFill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8"/>
  <sheetViews>
    <sheetView tabSelected="1" topLeftCell="A155" zoomScale="78" zoomScaleNormal="78" workbookViewId="0">
      <selection activeCell="M172" sqref="M172"/>
    </sheetView>
  </sheetViews>
  <sheetFormatPr defaultColWidth="9.1796875" defaultRowHeight="14.5" x14ac:dyDescent="0.35"/>
  <cols>
    <col min="1" max="1" width="5.1796875" style="1" customWidth="1"/>
    <col min="2" max="2" width="23.453125" style="1" customWidth="1"/>
    <col min="3" max="3" width="15.54296875" style="11" customWidth="1"/>
    <col min="4" max="6" width="13.1796875" style="11" customWidth="1"/>
    <col min="7" max="7" width="24.6328125" style="11" bestFit="1" customWidth="1"/>
    <col min="8" max="8" width="17.90625" style="2" bestFit="1" customWidth="1"/>
    <col min="9" max="9" width="9.1796875" style="15"/>
    <col min="10" max="10" width="8.54296875" style="15" bestFit="1" customWidth="1"/>
    <col min="11" max="11" width="10.1796875" style="15" customWidth="1"/>
    <col min="12" max="12" width="9.1796875" style="15"/>
    <col min="13" max="13" width="11.54296875" style="15" customWidth="1"/>
    <col min="14" max="14" width="9.1796875" style="15"/>
    <col min="15" max="15" width="10.81640625" style="1" customWidth="1"/>
    <col min="16" max="16384" width="9.1796875" style="1"/>
  </cols>
  <sheetData>
    <row r="1" spans="1:15" ht="18.5" x14ac:dyDescent="0.45">
      <c r="A1" s="3" t="s">
        <v>314</v>
      </c>
      <c r="O1" s="17"/>
    </row>
    <row r="2" spans="1:15" x14ac:dyDescent="0.35">
      <c r="K2" s="15" t="s">
        <v>0</v>
      </c>
      <c r="L2" s="15" t="s">
        <v>339</v>
      </c>
      <c r="O2" s="17"/>
    </row>
    <row r="3" spans="1:15" ht="16" thickBot="1" x14ac:dyDescent="0.4">
      <c r="A3" s="5" t="s">
        <v>201</v>
      </c>
      <c r="B3" s="6" t="s">
        <v>0</v>
      </c>
      <c r="C3" s="9">
        <v>43435</v>
      </c>
      <c r="D3" s="9">
        <v>43800</v>
      </c>
      <c r="E3" s="9">
        <v>44166</v>
      </c>
      <c r="F3" s="9">
        <v>44317</v>
      </c>
      <c r="G3" s="22" t="s">
        <v>345</v>
      </c>
      <c r="H3" s="22" t="s">
        <v>346</v>
      </c>
      <c r="I3" s="15" t="s">
        <v>339</v>
      </c>
      <c r="O3" s="17"/>
    </row>
    <row r="4" spans="1:15" x14ac:dyDescent="0.35">
      <c r="A4" s="7" t="s">
        <v>110</v>
      </c>
      <c r="B4" s="7" t="s">
        <v>308</v>
      </c>
      <c r="C4" s="12">
        <v>19190</v>
      </c>
      <c r="D4" s="19">
        <v>20674</v>
      </c>
      <c r="E4" s="19">
        <v>20869</v>
      </c>
      <c r="F4" s="12">
        <v>20562</v>
      </c>
      <c r="G4" s="29">
        <f t="shared" ref="G4:G35" si="0">F4-E4</f>
        <v>-307</v>
      </c>
      <c r="H4" s="30">
        <f t="shared" ref="H4:H35" si="1">F4/E4-1</f>
        <v>-1.4710815084575168E-2</v>
      </c>
      <c r="I4" s="15" t="s">
        <v>110</v>
      </c>
      <c r="K4" s="15" t="s">
        <v>110</v>
      </c>
      <c r="L4" s="44" t="s">
        <v>110</v>
      </c>
      <c r="M4" s="44">
        <v>20562</v>
      </c>
      <c r="N4" s="24" t="e">
        <f>#REF!-E4</f>
        <v>#REF!</v>
      </c>
      <c r="O4" s="17"/>
    </row>
    <row r="5" spans="1:15" x14ac:dyDescent="0.35">
      <c r="A5" s="2" t="s">
        <v>82</v>
      </c>
      <c r="B5" s="2" t="s">
        <v>309</v>
      </c>
      <c r="C5" s="11">
        <v>4094</v>
      </c>
      <c r="D5" s="18">
        <v>4616</v>
      </c>
      <c r="E5" s="18">
        <v>4627</v>
      </c>
      <c r="F5" s="39">
        <v>4580</v>
      </c>
      <c r="G5" s="21">
        <f t="shared" si="0"/>
        <v>-47</v>
      </c>
      <c r="H5" s="25">
        <f t="shared" si="1"/>
        <v>-1.0157769613140299E-2</v>
      </c>
      <c r="I5" s="15" t="s">
        <v>82</v>
      </c>
      <c r="K5" s="15" t="s">
        <v>82</v>
      </c>
      <c r="L5" s="44" t="s">
        <v>82</v>
      </c>
      <c r="M5" s="44">
        <v>4580</v>
      </c>
      <c r="N5" s="24" t="e">
        <f>L172-E5</f>
        <v>#VALUE!</v>
      </c>
      <c r="O5" s="17"/>
    </row>
    <row r="6" spans="1:15" x14ac:dyDescent="0.35">
      <c r="A6" s="7" t="s">
        <v>115</v>
      </c>
      <c r="B6" s="7" t="s">
        <v>162</v>
      </c>
      <c r="C6" s="12">
        <v>1509</v>
      </c>
      <c r="D6" s="19">
        <v>2046</v>
      </c>
      <c r="E6" s="19">
        <v>2238</v>
      </c>
      <c r="F6" s="12">
        <v>2323</v>
      </c>
      <c r="G6" s="29">
        <f t="shared" si="0"/>
        <v>85</v>
      </c>
      <c r="H6" s="30">
        <f t="shared" si="1"/>
        <v>3.7980339588918666E-2</v>
      </c>
      <c r="I6" s="15" t="s">
        <v>115</v>
      </c>
      <c r="K6" s="15" t="s">
        <v>115</v>
      </c>
      <c r="L6" s="44" t="s">
        <v>115</v>
      </c>
      <c r="M6" s="44">
        <v>2323</v>
      </c>
      <c r="N6" s="24" t="e">
        <f>L4-E6</f>
        <v>#VALUE!</v>
      </c>
      <c r="O6" s="17"/>
    </row>
    <row r="7" spans="1:15" x14ac:dyDescent="0.35">
      <c r="A7" s="2" t="s">
        <v>84</v>
      </c>
      <c r="B7" s="2" t="s">
        <v>161</v>
      </c>
      <c r="C7" s="11">
        <v>1851</v>
      </c>
      <c r="D7" s="18">
        <v>2063</v>
      </c>
      <c r="E7" s="18">
        <v>2222</v>
      </c>
      <c r="F7" s="11">
        <v>2166</v>
      </c>
      <c r="G7" s="21">
        <f t="shared" si="0"/>
        <v>-56</v>
      </c>
      <c r="H7" s="25">
        <f t="shared" si="1"/>
        <v>-2.5202520252025185E-2</v>
      </c>
      <c r="I7" s="15" t="s">
        <v>84</v>
      </c>
      <c r="K7" s="15" t="s">
        <v>84</v>
      </c>
      <c r="L7" s="44" t="s">
        <v>84</v>
      </c>
      <c r="M7" s="44">
        <v>2166</v>
      </c>
      <c r="O7" s="17"/>
    </row>
    <row r="8" spans="1:15" x14ac:dyDescent="0.35">
      <c r="A8" s="7" t="s">
        <v>34</v>
      </c>
      <c r="B8" s="7" t="s">
        <v>163</v>
      </c>
      <c r="C8" s="12">
        <v>1289</v>
      </c>
      <c r="D8" s="19">
        <v>1393</v>
      </c>
      <c r="E8" s="19">
        <v>1515</v>
      </c>
      <c r="F8" s="12">
        <v>1567</v>
      </c>
      <c r="G8" s="29">
        <f t="shared" si="0"/>
        <v>52</v>
      </c>
      <c r="H8" s="30">
        <f t="shared" si="1"/>
        <v>3.4323432343234428E-2</v>
      </c>
      <c r="I8" s="15" t="s">
        <v>112</v>
      </c>
      <c r="K8" s="15" t="s">
        <v>34</v>
      </c>
      <c r="L8" s="44" t="s">
        <v>34</v>
      </c>
      <c r="M8" s="44">
        <v>1567</v>
      </c>
      <c r="O8" s="17"/>
    </row>
    <row r="9" spans="1:15" x14ac:dyDescent="0.35">
      <c r="A9" s="2" t="s">
        <v>112</v>
      </c>
      <c r="B9" s="2" t="s">
        <v>166</v>
      </c>
      <c r="C9" s="11">
        <v>1227</v>
      </c>
      <c r="D9" s="18">
        <v>1407</v>
      </c>
      <c r="E9" s="18">
        <v>1304</v>
      </c>
      <c r="F9" s="11">
        <v>1280</v>
      </c>
      <c r="G9" s="21">
        <f t="shared" si="0"/>
        <v>-24</v>
      </c>
      <c r="H9" s="25">
        <f t="shared" si="1"/>
        <v>-1.8404907975460127E-2</v>
      </c>
      <c r="I9" s="15" t="s">
        <v>34</v>
      </c>
      <c r="K9" s="15" t="s">
        <v>112</v>
      </c>
      <c r="L9" s="44" t="s">
        <v>112</v>
      </c>
      <c r="M9" s="44">
        <v>1280</v>
      </c>
    </row>
    <row r="10" spans="1:15" x14ac:dyDescent="0.35">
      <c r="A10" s="7" t="s">
        <v>50</v>
      </c>
      <c r="B10" s="7" t="s">
        <v>164</v>
      </c>
      <c r="C10" s="12">
        <v>1006</v>
      </c>
      <c r="D10" s="19">
        <v>1155</v>
      </c>
      <c r="E10" s="19">
        <v>1252</v>
      </c>
      <c r="F10" s="12">
        <v>1262</v>
      </c>
      <c r="G10" s="29">
        <f t="shared" si="0"/>
        <v>10</v>
      </c>
      <c r="H10" s="30">
        <f t="shared" si="1"/>
        <v>7.9872204472843933E-3</v>
      </c>
      <c r="I10" s="15" t="s">
        <v>50</v>
      </c>
      <c r="K10" s="15" t="s">
        <v>50</v>
      </c>
      <c r="L10" s="44" t="s">
        <v>50</v>
      </c>
      <c r="M10" s="44">
        <v>1262</v>
      </c>
      <c r="N10" s="24" t="e">
        <f>L7-E10</f>
        <v>#VALUE!</v>
      </c>
    </row>
    <row r="11" spans="1:15" x14ac:dyDescent="0.35">
      <c r="A11" s="2" t="s">
        <v>45</v>
      </c>
      <c r="B11" s="2" t="s">
        <v>165</v>
      </c>
      <c r="C11" s="11">
        <v>923</v>
      </c>
      <c r="D11" s="18">
        <v>1127</v>
      </c>
      <c r="E11" s="18">
        <v>1237</v>
      </c>
      <c r="F11" s="39">
        <v>1245</v>
      </c>
      <c r="G11" s="21">
        <f t="shared" si="0"/>
        <v>8</v>
      </c>
      <c r="H11" s="25">
        <f t="shared" si="1"/>
        <v>6.4672594987873477E-3</v>
      </c>
      <c r="I11" s="15" t="s">
        <v>45</v>
      </c>
      <c r="K11" s="15" t="s">
        <v>45</v>
      </c>
      <c r="L11" s="44" t="s">
        <v>45</v>
      </c>
      <c r="M11" s="44">
        <v>1245</v>
      </c>
      <c r="N11" s="24" t="e">
        <f>L9-E11</f>
        <v>#VALUE!</v>
      </c>
    </row>
    <row r="12" spans="1:15" x14ac:dyDescent="0.35">
      <c r="A12" s="7" t="s">
        <v>108</v>
      </c>
      <c r="B12" s="7" t="s">
        <v>338</v>
      </c>
      <c r="C12" s="12">
        <v>886</v>
      </c>
      <c r="D12" s="19">
        <v>988</v>
      </c>
      <c r="E12" s="19">
        <v>1030</v>
      </c>
      <c r="F12" s="12">
        <v>1055</v>
      </c>
      <c r="G12" s="29">
        <f t="shared" si="0"/>
        <v>25</v>
      </c>
      <c r="H12" s="30">
        <f t="shared" si="1"/>
        <v>2.4271844660194164E-2</v>
      </c>
      <c r="I12" s="15" t="s">
        <v>108</v>
      </c>
      <c r="K12" s="15" t="s">
        <v>108</v>
      </c>
      <c r="L12" s="44" t="s">
        <v>108</v>
      </c>
      <c r="M12" s="44">
        <v>1055</v>
      </c>
      <c r="N12" s="24" t="e">
        <f>L10-E12</f>
        <v>#VALUE!</v>
      </c>
    </row>
    <row r="13" spans="1:15" x14ac:dyDescent="0.35">
      <c r="A13" s="2" t="s">
        <v>60</v>
      </c>
      <c r="B13" s="2" t="s">
        <v>170</v>
      </c>
      <c r="C13" s="11">
        <v>663</v>
      </c>
      <c r="D13" s="18">
        <v>884</v>
      </c>
      <c r="E13" s="18">
        <v>890</v>
      </c>
      <c r="F13" s="39">
        <v>884</v>
      </c>
      <c r="G13" s="21">
        <f t="shared" si="0"/>
        <v>-6</v>
      </c>
      <c r="H13" s="25">
        <f>F13/E13-1</f>
        <v>-6.741573033707815E-3</v>
      </c>
      <c r="I13" s="15" t="s">
        <v>60</v>
      </c>
      <c r="K13" s="15" t="s">
        <v>141</v>
      </c>
      <c r="L13" s="44" t="s">
        <v>60</v>
      </c>
      <c r="M13" s="44">
        <v>884</v>
      </c>
      <c r="N13" s="24" t="e">
        <f>L11-E13</f>
        <v>#VALUE!</v>
      </c>
    </row>
    <row r="14" spans="1:15" x14ac:dyDescent="0.35">
      <c r="A14" s="7" t="s">
        <v>36</v>
      </c>
      <c r="B14" s="7" t="s">
        <v>340</v>
      </c>
      <c r="C14" s="12">
        <v>931</v>
      </c>
      <c r="D14" s="19">
        <v>896</v>
      </c>
      <c r="E14" s="19">
        <v>884</v>
      </c>
      <c r="F14" s="12">
        <v>893</v>
      </c>
      <c r="G14" s="29">
        <f t="shared" si="0"/>
        <v>9</v>
      </c>
      <c r="H14" s="30">
        <f t="shared" si="1"/>
        <v>1.0180995475113086E-2</v>
      </c>
      <c r="I14" s="15" t="s">
        <v>36</v>
      </c>
      <c r="K14" s="15" t="s">
        <v>36</v>
      </c>
      <c r="L14" s="44" t="s">
        <v>36</v>
      </c>
      <c r="M14" s="44">
        <v>893</v>
      </c>
      <c r="N14" s="24" t="e">
        <f>L12-E14</f>
        <v>#VALUE!</v>
      </c>
    </row>
    <row r="15" spans="1:15" x14ac:dyDescent="0.35">
      <c r="A15" s="2" t="s">
        <v>141</v>
      </c>
      <c r="B15" s="2" t="s">
        <v>167</v>
      </c>
      <c r="C15" s="11">
        <v>738</v>
      </c>
      <c r="D15" s="18">
        <v>802</v>
      </c>
      <c r="E15" s="18">
        <v>856</v>
      </c>
      <c r="F15" s="39">
        <v>904</v>
      </c>
      <c r="G15" s="21">
        <f t="shared" si="0"/>
        <v>48</v>
      </c>
      <c r="H15" s="25">
        <f t="shared" si="1"/>
        <v>5.6074766355140193E-2</v>
      </c>
      <c r="I15" s="15" t="s">
        <v>141</v>
      </c>
      <c r="K15" s="15" t="s">
        <v>60</v>
      </c>
      <c r="L15" s="44" t="s">
        <v>141</v>
      </c>
      <c r="M15" s="44">
        <v>904</v>
      </c>
    </row>
    <row r="16" spans="1:15" x14ac:dyDescent="0.35">
      <c r="A16" s="7" t="s">
        <v>49</v>
      </c>
      <c r="B16" s="7" t="s">
        <v>169</v>
      </c>
      <c r="C16" s="12">
        <v>662</v>
      </c>
      <c r="D16" s="19">
        <v>745</v>
      </c>
      <c r="E16" s="19">
        <v>753</v>
      </c>
      <c r="F16" s="12">
        <v>822</v>
      </c>
      <c r="G16" s="29">
        <f t="shared" si="0"/>
        <v>69</v>
      </c>
      <c r="H16" s="30">
        <f t="shared" si="1"/>
        <v>9.1633466135458086E-2</v>
      </c>
      <c r="I16" s="15" t="s">
        <v>33</v>
      </c>
      <c r="K16" s="15" t="s">
        <v>49</v>
      </c>
      <c r="L16" s="44" t="s">
        <v>49</v>
      </c>
      <c r="M16" s="44">
        <v>822</v>
      </c>
      <c r="N16" s="24" t="e">
        <f>#REF!-E16</f>
        <v>#REF!</v>
      </c>
    </row>
    <row r="17" spans="1:14" x14ac:dyDescent="0.35">
      <c r="A17" s="2" t="s">
        <v>33</v>
      </c>
      <c r="B17" s="2" t="s">
        <v>168</v>
      </c>
      <c r="C17" s="11">
        <v>699</v>
      </c>
      <c r="D17" s="18">
        <v>816</v>
      </c>
      <c r="E17" s="18">
        <v>804</v>
      </c>
      <c r="F17" s="40">
        <v>709</v>
      </c>
      <c r="G17" s="21">
        <f t="shared" si="0"/>
        <v>-95</v>
      </c>
      <c r="H17" s="25">
        <f t="shared" si="1"/>
        <v>-0.11815920398009949</v>
      </c>
      <c r="I17" s="15" t="s">
        <v>49</v>
      </c>
      <c r="K17" s="15" t="s">
        <v>33</v>
      </c>
      <c r="L17" s="44" t="s">
        <v>33</v>
      </c>
      <c r="M17" s="44">
        <v>709</v>
      </c>
    </row>
    <row r="18" spans="1:14" x14ac:dyDescent="0.35">
      <c r="A18" s="7" t="s">
        <v>70</v>
      </c>
      <c r="B18" s="7" t="s">
        <v>173</v>
      </c>
      <c r="C18" s="12">
        <v>476</v>
      </c>
      <c r="D18" s="19">
        <v>573</v>
      </c>
      <c r="E18" s="19">
        <v>639</v>
      </c>
      <c r="F18" s="41">
        <v>659</v>
      </c>
      <c r="G18" s="29">
        <f t="shared" si="0"/>
        <v>20</v>
      </c>
      <c r="H18" s="30">
        <f t="shared" si="1"/>
        <v>3.1298904538341166E-2</v>
      </c>
      <c r="I18" s="15" t="s">
        <v>70</v>
      </c>
      <c r="K18" s="15" t="s">
        <v>70</v>
      </c>
      <c r="L18" s="44" t="s">
        <v>70</v>
      </c>
      <c r="M18" s="44">
        <v>659</v>
      </c>
      <c r="N18" s="24" t="e">
        <f>L13-E18</f>
        <v>#VALUE!</v>
      </c>
    </row>
    <row r="19" spans="1:14" x14ac:dyDescent="0.35">
      <c r="A19" s="2" t="s">
        <v>62</v>
      </c>
      <c r="B19" s="2" t="s">
        <v>172</v>
      </c>
      <c r="C19" s="11">
        <v>479</v>
      </c>
      <c r="D19" s="18">
        <v>538</v>
      </c>
      <c r="E19" s="18">
        <v>589</v>
      </c>
      <c r="F19" s="40">
        <v>589</v>
      </c>
      <c r="G19" s="21">
        <f t="shared" si="0"/>
        <v>0</v>
      </c>
      <c r="H19" s="25">
        <f t="shared" si="1"/>
        <v>0</v>
      </c>
      <c r="I19" s="15" t="s">
        <v>62</v>
      </c>
      <c r="K19" s="15" t="s">
        <v>62</v>
      </c>
      <c r="L19" s="44" t="s">
        <v>62</v>
      </c>
      <c r="M19" s="44">
        <v>589</v>
      </c>
      <c r="N19" s="24" t="e">
        <f>L17-E19</f>
        <v>#VALUE!</v>
      </c>
    </row>
    <row r="20" spans="1:14" x14ac:dyDescent="0.35">
      <c r="A20" s="7" t="s">
        <v>133</v>
      </c>
      <c r="B20" s="7" t="s">
        <v>171</v>
      </c>
      <c r="C20" s="12">
        <v>544</v>
      </c>
      <c r="D20" s="19">
        <v>554</v>
      </c>
      <c r="E20" s="19">
        <v>579</v>
      </c>
      <c r="F20" s="41">
        <v>574</v>
      </c>
      <c r="G20" s="29">
        <f t="shared" si="0"/>
        <v>-5</v>
      </c>
      <c r="H20" s="30">
        <f t="shared" si="1"/>
        <v>-8.6355785837650689E-3</v>
      </c>
      <c r="I20" s="15" t="s">
        <v>133</v>
      </c>
      <c r="K20" s="15" t="s">
        <v>133</v>
      </c>
      <c r="L20" s="44" t="s">
        <v>133</v>
      </c>
      <c r="M20" s="44">
        <v>574</v>
      </c>
      <c r="N20" s="24" t="e">
        <f>L18-E20</f>
        <v>#VALUE!</v>
      </c>
    </row>
    <row r="21" spans="1:14" x14ac:dyDescent="0.35">
      <c r="A21" s="2" t="s">
        <v>14</v>
      </c>
      <c r="B21" s="2" t="s">
        <v>176</v>
      </c>
      <c r="C21" s="11">
        <v>403</v>
      </c>
      <c r="D21" s="18">
        <v>502</v>
      </c>
      <c r="E21" s="18">
        <v>513</v>
      </c>
      <c r="F21" s="40">
        <v>512</v>
      </c>
      <c r="G21" s="21">
        <f t="shared" si="0"/>
        <v>-1</v>
      </c>
      <c r="H21" s="25">
        <f t="shared" si="1"/>
        <v>-1.9493177387914784E-3</v>
      </c>
      <c r="I21" s="15" t="s">
        <v>14</v>
      </c>
      <c r="K21" s="15" t="s">
        <v>14</v>
      </c>
      <c r="L21" s="44" t="s">
        <v>14</v>
      </c>
      <c r="M21" s="44">
        <v>512</v>
      </c>
      <c r="N21" s="24" t="e">
        <f>L19-E21</f>
        <v>#VALUE!</v>
      </c>
    </row>
    <row r="22" spans="1:14" ht="16.5" customHeight="1" x14ac:dyDescent="0.35">
      <c r="A22" s="7" t="s">
        <v>146</v>
      </c>
      <c r="B22" s="7" t="s">
        <v>225</v>
      </c>
      <c r="C22" s="12">
        <v>365</v>
      </c>
      <c r="D22" s="19">
        <v>392</v>
      </c>
      <c r="E22" s="19">
        <v>467</v>
      </c>
      <c r="F22" s="41">
        <v>484</v>
      </c>
      <c r="G22" s="29">
        <f t="shared" si="0"/>
        <v>17</v>
      </c>
      <c r="H22" s="30">
        <f t="shared" si="1"/>
        <v>3.6402569593147804E-2</v>
      </c>
      <c r="I22" s="15" t="s">
        <v>123</v>
      </c>
      <c r="K22" s="15" t="s">
        <v>146</v>
      </c>
      <c r="L22" s="44" t="s">
        <v>146</v>
      </c>
      <c r="M22" s="44">
        <v>484</v>
      </c>
      <c r="N22" s="24" t="e">
        <f>L20-E22</f>
        <v>#VALUE!</v>
      </c>
    </row>
    <row r="23" spans="1:14" x14ac:dyDescent="0.35">
      <c r="A23" s="2" t="s">
        <v>123</v>
      </c>
      <c r="B23" s="2" t="s">
        <v>174</v>
      </c>
      <c r="C23" s="11">
        <v>468</v>
      </c>
      <c r="D23" s="18">
        <v>514</v>
      </c>
      <c r="E23" s="18">
        <v>451</v>
      </c>
      <c r="F23" s="40">
        <v>435</v>
      </c>
      <c r="G23" s="21">
        <f t="shared" si="0"/>
        <v>-16</v>
      </c>
      <c r="H23" s="25">
        <f t="shared" si="1"/>
        <v>-3.5476718403547713E-2</v>
      </c>
      <c r="I23" s="15" t="s">
        <v>146</v>
      </c>
      <c r="K23" s="15" t="s">
        <v>123</v>
      </c>
      <c r="L23" s="44" t="s">
        <v>123</v>
      </c>
      <c r="M23" s="44">
        <v>435</v>
      </c>
    </row>
    <row r="24" spans="1:14" x14ac:dyDescent="0.35">
      <c r="A24" s="7" t="s">
        <v>67</v>
      </c>
      <c r="B24" s="7" t="s">
        <v>183</v>
      </c>
      <c r="C24" s="12">
        <v>165</v>
      </c>
      <c r="D24" s="19">
        <v>225</v>
      </c>
      <c r="E24" s="19">
        <v>346</v>
      </c>
      <c r="F24" s="41">
        <v>364</v>
      </c>
      <c r="G24" s="29">
        <f t="shared" si="0"/>
        <v>18</v>
      </c>
      <c r="H24" s="30">
        <f t="shared" si="1"/>
        <v>5.2023121387283267E-2</v>
      </c>
      <c r="I24" s="15" t="s">
        <v>120</v>
      </c>
      <c r="K24" s="15" t="s">
        <v>120</v>
      </c>
      <c r="L24" s="44" t="s">
        <v>67</v>
      </c>
      <c r="M24" s="44">
        <v>364</v>
      </c>
      <c r="N24" s="24" t="e">
        <f>L21-E24</f>
        <v>#VALUE!</v>
      </c>
    </row>
    <row r="25" spans="1:14" x14ac:dyDescent="0.35">
      <c r="A25" s="2" t="s">
        <v>120</v>
      </c>
      <c r="B25" s="2" t="s">
        <v>175</v>
      </c>
      <c r="C25" s="11">
        <v>394</v>
      </c>
      <c r="D25" s="18">
        <v>368</v>
      </c>
      <c r="E25" s="18">
        <v>372</v>
      </c>
      <c r="F25" s="40">
        <v>371</v>
      </c>
      <c r="G25" s="21">
        <f t="shared" si="0"/>
        <v>-1</v>
      </c>
      <c r="H25" s="25">
        <f t="shared" si="1"/>
        <v>-2.6881720430107503E-3</v>
      </c>
      <c r="I25" s="15" t="s">
        <v>145</v>
      </c>
      <c r="K25" s="15" t="s">
        <v>67</v>
      </c>
      <c r="L25" s="44" t="s">
        <v>120</v>
      </c>
      <c r="M25" s="44">
        <v>371</v>
      </c>
    </row>
    <row r="26" spans="1:14" x14ac:dyDescent="0.35">
      <c r="A26" s="7" t="s">
        <v>26</v>
      </c>
      <c r="B26" s="7" t="s">
        <v>249</v>
      </c>
      <c r="C26" s="12">
        <v>314</v>
      </c>
      <c r="D26" s="19">
        <v>332</v>
      </c>
      <c r="E26" s="19">
        <v>349</v>
      </c>
      <c r="F26" s="41">
        <v>352</v>
      </c>
      <c r="G26" s="29">
        <f t="shared" si="0"/>
        <v>3</v>
      </c>
      <c r="H26" s="30">
        <f t="shared" si="1"/>
        <v>8.5959885386819312E-3</v>
      </c>
      <c r="I26" s="15" t="s">
        <v>26</v>
      </c>
      <c r="K26" s="15" t="s">
        <v>130</v>
      </c>
      <c r="L26" s="44" t="s">
        <v>26</v>
      </c>
      <c r="M26" s="44">
        <v>352</v>
      </c>
      <c r="N26" s="24" t="e">
        <f>L28-E26</f>
        <v>#VALUE!</v>
      </c>
    </row>
    <row r="27" spans="1:14" x14ac:dyDescent="0.35">
      <c r="A27" s="2" t="s">
        <v>130</v>
      </c>
      <c r="B27" s="2" t="s">
        <v>181</v>
      </c>
      <c r="C27" s="11">
        <v>203</v>
      </c>
      <c r="D27" s="18">
        <v>275</v>
      </c>
      <c r="E27" s="18">
        <v>337</v>
      </c>
      <c r="F27" s="40">
        <v>352</v>
      </c>
      <c r="G27" s="21">
        <f t="shared" si="0"/>
        <v>15</v>
      </c>
      <c r="H27" s="25">
        <f t="shared" si="1"/>
        <v>4.4510385756676651E-2</v>
      </c>
      <c r="I27" s="15" t="s">
        <v>130</v>
      </c>
      <c r="K27" s="15" t="s">
        <v>26</v>
      </c>
      <c r="L27" s="44" t="s">
        <v>130</v>
      </c>
      <c r="M27" s="44">
        <v>352</v>
      </c>
      <c r="N27" s="24" t="e">
        <f>#REF!-E27</f>
        <v>#REF!</v>
      </c>
    </row>
    <row r="28" spans="1:14" x14ac:dyDescent="0.35">
      <c r="A28" s="7" t="s">
        <v>145</v>
      </c>
      <c r="B28" s="7" t="s">
        <v>224</v>
      </c>
      <c r="C28" s="12">
        <v>39</v>
      </c>
      <c r="D28" s="19">
        <v>159</v>
      </c>
      <c r="E28" s="19">
        <v>338</v>
      </c>
      <c r="F28" s="41">
        <v>344</v>
      </c>
      <c r="G28" s="29">
        <f t="shared" si="0"/>
        <v>6</v>
      </c>
      <c r="H28" s="30">
        <f t="shared" si="1"/>
        <v>1.7751479289940919E-2</v>
      </c>
      <c r="I28" s="15" t="s">
        <v>56</v>
      </c>
      <c r="K28" s="15" t="s">
        <v>145</v>
      </c>
      <c r="L28" s="44" t="s">
        <v>145</v>
      </c>
      <c r="M28" s="44">
        <v>344</v>
      </c>
    </row>
    <row r="29" spans="1:14" x14ac:dyDescent="0.35">
      <c r="A29" s="2" t="s">
        <v>56</v>
      </c>
      <c r="B29" s="2" t="s">
        <v>182</v>
      </c>
      <c r="C29" s="11">
        <v>203</v>
      </c>
      <c r="D29" s="18">
        <v>272</v>
      </c>
      <c r="E29" s="18">
        <v>303</v>
      </c>
      <c r="F29" s="40">
        <v>314</v>
      </c>
      <c r="G29" s="21">
        <f t="shared" si="0"/>
        <v>11</v>
      </c>
      <c r="H29" s="25">
        <f t="shared" si="1"/>
        <v>3.630363036303641E-2</v>
      </c>
      <c r="I29" s="15" t="s">
        <v>67</v>
      </c>
      <c r="K29" s="15" t="s">
        <v>56</v>
      </c>
      <c r="L29" s="44" t="s">
        <v>56</v>
      </c>
      <c r="M29" s="44">
        <v>314</v>
      </c>
    </row>
    <row r="30" spans="1:14" x14ac:dyDescent="0.35">
      <c r="A30" s="7" t="s">
        <v>102</v>
      </c>
      <c r="B30" s="7" t="s">
        <v>178</v>
      </c>
      <c r="C30" s="12">
        <v>237</v>
      </c>
      <c r="D30" s="19">
        <v>274</v>
      </c>
      <c r="E30" s="19">
        <v>292</v>
      </c>
      <c r="F30" s="41">
        <v>295</v>
      </c>
      <c r="G30" s="29">
        <f t="shared" si="0"/>
        <v>3</v>
      </c>
      <c r="H30" s="30">
        <f t="shared" si="1"/>
        <v>1.0273972602739656E-2</v>
      </c>
      <c r="I30" s="15" t="s">
        <v>103</v>
      </c>
      <c r="K30" s="15" t="s">
        <v>102</v>
      </c>
      <c r="L30" s="44" t="s">
        <v>102</v>
      </c>
      <c r="M30" s="44">
        <v>295</v>
      </c>
      <c r="N30" s="24" t="e">
        <f>L27-E30</f>
        <v>#VALUE!</v>
      </c>
    </row>
    <row r="31" spans="1:14" x14ac:dyDescent="0.35">
      <c r="A31" s="2" t="s">
        <v>103</v>
      </c>
      <c r="B31" s="2" t="s">
        <v>177</v>
      </c>
      <c r="C31" s="11">
        <v>315</v>
      </c>
      <c r="D31" s="18">
        <v>297</v>
      </c>
      <c r="E31" s="18">
        <v>296</v>
      </c>
      <c r="F31" s="40">
        <v>292</v>
      </c>
      <c r="G31" s="21">
        <f t="shared" si="0"/>
        <v>-4</v>
      </c>
      <c r="H31" s="25">
        <f t="shared" si="1"/>
        <v>-1.3513513513513487E-2</v>
      </c>
      <c r="I31" s="15" t="s">
        <v>102</v>
      </c>
      <c r="K31" s="15" t="s">
        <v>103</v>
      </c>
      <c r="L31" s="44" t="s">
        <v>103</v>
      </c>
      <c r="M31" s="44">
        <v>292</v>
      </c>
    </row>
    <row r="32" spans="1:14" x14ac:dyDescent="0.35">
      <c r="A32" s="7" t="s">
        <v>139</v>
      </c>
      <c r="B32" s="7" t="s">
        <v>179</v>
      </c>
      <c r="C32" s="12">
        <v>208</v>
      </c>
      <c r="D32" s="19">
        <v>226</v>
      </c>
      <c r="E32" s="19">
        <v>237</v>
      </c>
      <c r="F32" s="41">
        <v>238</v>
      </c>
      <c r="G32" s="29">
        <f t="shared" si="0"/>
        <v>1</v>
      </c>
      <c r="H32" s="30">
        <f t="shared" si="1"/>
        <v>4.2194092827003704E-3</v>
      </c>
      <c r="I32" s="15" t="s">
        <v>117</v>
      </c>
      <c r="K32" s="15" t="s">
        <v>139</v>
      </c>
      <c r="L32" s="44" t="s">
        <v>139</v>
      </c>
      <c r="M32" s="44">
        <v>238</v>
      </c>
    </row>
    <row r="33" spans="1:14" x14ac:dyDescent="0.35">
      <c r="A33" s="2" t="s">
        <v>117</v>
      </c>
      <c r="B33" s="2" t="s">
        <v>180</v>
      </c>
      <c r="C33" s="11">
        <v>200</v>
      </c>
      <c r="D33" s="18">
        <v>222</v>
      </c>
      <c r="E33" s="18">
        <v>236</v>
      </c>
      <c r="F33" s="40">
        <v>238</v>
      </c>
      <c r="G33" s="21">
        <f t="shared" si="0"/>
        <v>2</v>
      </c>
      <c r="H33" s="25">
        <f t="shared" si="1"/>
        <v>8.4745762711864181E-3</v>
      </c>
      <c r="I33" s="15" t="s">
        <v>139</v>
      </c>
      <c r="K33" s="15" t="s">
        <v>117</v>
      </c>
      <c r="L33" s="44" t="s">
        <v>117</v>
      </c>
      <c r="M33" s="44">
        <v>238</v>
      </c>
    </row>
    <row r="34" spans="1:14" x14ac:dyDescent="0.35">
      <c r="A34" s="7" t="s">
        <v>66</v>
      </c>
      <c r="B34" s="7" t="s">
        <v>186</v>
      </c>
      <c r="C34" s="12">
        <v>133</v>
      </c>
      <c r="D34" s="19">
        <v>143</v>
      </c>
      <c r="E34" s="19">
        <v>190</v>
      </c>
      <c r="F34" s="41">
        <v>218</v>
      </c>
      <c r="G34" s="29">
        <f t="shared" si="0"/>
        <v>28</v>
      </c>
      <c r="H34" s="30">
        <f t="shared" si="1"/>
        <v>0.14736842105263159</v>
      </c>
      <c r="I34" s="15" t="s">
        <v>116</v>
      </c>
      <c r="K34" s="15" t="s">
        <v>66</v>
      </c>
      <c r="L34" s="44" t="s">
        <v>66</v>
      </c>
      <c r="M34" s="44">
        <v>218</v>
      </c>
      <c r="N34" s="24" t="e">
        <f>L31-E34</f>
        <v>#VALUE!</v>
      </c>
    </row>
    <row r="35" spans="1:14" x14ac:dyDescent="0.35">
      <c r="A35" s="2" t="s">
        <v>100</v>
      </c>
      <c r="B35" s="2" t="s">
        <v>188</v>
      </c>
      <c r="C35" s="11">
        <v>107</v>
      </c>
      <c r="D35" s="18">
        <v>126</v>
      </c>
      <c r="E35" s="18">
        <v>176</v>
      </c>
      <c r="F35" s="40">
        <v>198</v>
      </c>
      <c r="G35" s="21">
        <f t="shared" si="0"/>
        <v>22</v>
      </c>
      <c r="H35" s="25">
        <f t="shared" si="1"/>
        <v>0.125</v>
      </c>
      <c r="I35" s="15" t="s">
        <v>66</v>
      </c>
      <c r="K35" s="15" t="s">
        <v>100</v>
      </c>
      <c r="L35" s="44" t="s">
        <v>100</v>
      </c>
      <c r="M35" s="44">
        <v>198</v>
      </c>
    </row>
    <row r="36" spans="1:14" x14ac:dyDescent="0.35">
      <c r="A36" s="7" t="s">
        <v>2</v>
      </c>
      <c r="B36" s="7" t="s">
        <v>190</v>
      </c>
      <c r="C36" s="12">
        <v>87</v>
      </c>
      <c r="D36" s="19">
        <v>134</v>
      </c>
      <c r="E36" s="19">
        <v>173</v>
      </c>
      <c r="F36" s="41">
        <v>178</v>
      </c>
      <c r="G36" s="29">
        <f t="shared" ref="G36:G67" si="2">F36-E36</f>
        <v>5</v>
      </c>
      <c r="H36" s="30">
        <f t="shared" ref="H36:H99" si="3">F36/E36-1</f>
        <v>2.8901734104046284E-2</v>
      </c>
      <c r="I36" s="15" t="s">
        <v>68</v>
      </c>
      <c r="K36" s="15" t="s">
        <v>116</v>
      </c>
      <c r="L36" s="44" t="s">
        <v>2</v>
      </c>
      <c r="M36" s="44">
        <v>178</v>
      </c>
    </row>
    <row r="37" spans="1:14" x14ac:dyDescent="0.35">
      <c r="A37" s="2" t="s">
        <v>116</v>
      </c>
      <c r="B37" s="2" t="s">
        <v>228</v>
      </c>
      <c r="C37" s="11">
        <v>146</v>
      </c>
      <c r="D37" s="18">
        <v>161</v>
      </c>
      <c r="E37" s="18">
        <v>178</v>
      </c>
      <c r="F37" s="40">
        <v>179</v>
      </c>
      <c r="G37" s="21">
        <f t="shared" si="2"/>
        <v>1</v>
      </c>
      <c r="H37" s="25">
        <f t="shared" si="3"/>
        <v>5.6179775280897903E-3</v>
      </c>
      <c r="I37" s="15" t="s">
        <v>3</v>
      </c>
      <c r="K37" s="15" t="s">
        <v>68</v>
      </c>
      <c r="L37" s="44" t="s">
        <v>116</v>
      </c>
      <c r="M37" s="44">
        <v>179</v>
      </c>
    </row>
    <row r="38" spans="1:14" x14ac:dyDescent="0.35">
      <c r="A38" s="7" t="s">
        <v>68</v>
      </c>
      <c r="B38" s="7" t="s">
        <v>210</v>
      </c>
      <c r="C38" s="12">
        <v>97</v>
      </c>
      <c r="D38" s="19">
        <v>139</v>
      </c>
      <c r="E38" s="19">
        <v>173</v>
      </c>
      <c r="F38" s="41">
        <v>176</v>
      </c>
      <c r="G38" s="29">
        <f t="shared" si="2"/>
        <v>3</v>
      </c>
      <c r="H38" s="30">
        <f t="shared" si="3"/>
        <v>1.7341040462427681E-2</v>
      </c>
      <c r="I38" s="15" t="s">
        <v>2</v>
      </c>
      <c r="K38" s="15" t="s">
        <v>2</v>
      </c>
      <c r="L38" s="44" t="s">
        <v>68</v>
      </c>
      <c r="M38" s="44">
        <v>176</v>
      </c>
    </row>
    <row r="39" spans="1:14" x14ac:dyDescent="0.35">
      <c r="A39" s="2" t="s">
        <v>3</v>
      </c>
      <c r="B39" s="2" t="s">
        <v>202</v>
      </c>
      <c r="C39" s="11">
        <v>123</v>
      </c>
      <c r="D39" s="18">
        <v>146</v>
      </c>
      <c r="E39" s="18">
        <v>168</v>
      </c>
      <c r="F39" s="40">
        <v>175</v>
      </c>
      <c r="G39" s="21">
        <f t="shared" si="2"/>
        <v>7</v>
      </c>
      <c r="H39" s="25">
        <f t="shared" si="3"/>
        <v>4.1666666666666741E-2</v>
      </c>
      <c r="I39" s="15" t="s">
        <v>100</v>
      </c>
      <c r="K39" s="15" t="s">
        <v>3</v>
      </c>
      <c r="L39" s="44" t="s">
        <v>3</v>
      </c>
      <c r="M39" s="44">
        <v>175</v>
      </c>
    </row>
    <row r="40" spans="1:14" x14ac:dyDescent="0.35">
      <c r="A40" s="7" t="s">
        <v>41</v>
      </c>
      <c r="B40" s="7" t="s">
        <v>185</v>
      </c>
      <c r="C40" s="12">
        <v>133</v>
      </c>
      <c r="D40" s="19">
        <v>138</v>
      </c>
      <c r="E40" s="19">
        <v>157</v>
      </c>
      <c r="F40" s="41">
        <v>170</v>
      </c>
      <c r="G40" s="29">
        <f t="shared" si="2"/>
        <v>13</v>
      </c>
      <c r="H40" s="30">
        <f t="shared" si="3"/>
        <v>8.2802547770700619E-2</v>
      </c>
      <c r="I40" s="15" t="s">
        <v>20</v>
      </c>
      <c r="K40" s="15" t="s">
        <v>41</v>
      </c>
      <c r="L40" s="44" t="s">
        <v>41</v>
      </c>
      <c r="M40" s="44">
        <v>170</v>
      </c>
    </row>
    <row r="41" spans="1:14" x14ac:dyDescent="0.35">
      <c r="A41" s="2" t="s">
        <v>64</v>
      </c>
      <c r="B41" s="2" t="s">
        <v>207</v>
      </c>
      <c r="C41" s="11">
        <v>112</v>
      </c>
      <c r="D41" s="18">
        <v>130</v>
      </c>
      <c r="E41" s="18">
        <v>158</v>
      </c>
      <c r="F41" s="40">
        <v>160</v>
      </c>
      <c r="G41" s="21">
        <f t="shared" si="2"/>
        <v>2</v>
      </c>
      <c r="H41" s="25">
        <f t="shared" si="3"/>
        <v>1.2658227848101333E-2</v>
      </c>
      <c r="I41" s="15" t="s">
        <v>41</v>
      </c>
      <c r="K41" s="15" t="s">
        <v>64</v>
      </c>
      <c r="L41" s="44" t="s">
        <v>64</v>
      </c>
      <c r="M41" s="44">
        <v>160</v>
      </c>
    </row>
    <row r="42" spans="1:14" x14ac:dyDescent="0.35">
      <c r="A42" s="7" t="s">
        <v>20</v>
      </c>
      <c r="B42" s="7" t="s">
        <v>233</v>
      </c>
      <c r="C42" s="12">
        <v>159</v>
      </c>
      <c r="D42" s="19">
        <v>151</v>
      </c>
      <c r="E42" s="19">
        <v>151</v>
      </c>
      <c r="F42" s="41">
        <v>153</v>
      </c>
      <c r="G42" s="29">
        <f t="shared" si="2"/>
        <v>2</v>
      </c>
      <c r="H42" s="30">
        <f t="shared" si="3"/>
        <v>1.3245033112582849E-2</v>
      </c>
      <c r="I42" s="15" t="s">
        <v>64</v>
      </c>
      <c r="K42" s="15" t="s">
        <v>20</v>
      </c>
      <c r="L42" s="44" t="s">
        <v>20</v>
      </c>
      <c r="M42" s="44">
        <v>153</v>
      </c>
    </row>
    <row r="43" spans="1:14" x14ac:dyDescent="0.35">
      <c r="A43" s="2" t="s">
        <v>47</v>
      </c>
      <c r="B43" s="2" t="s">
        <v>184</v>
      </c>
      <c r="C43" s="11">
        <v>141</v>
      </c>
      <c r="D43" s="18">
        <v>138</v>
      </c>
      <c r="E43" s="18">
        <v>134</v>
      </c>
      <c r="F43" s="40">
        <v>136</v>
      </c>
      <c r="G43" s="21">
        <f t="shared" si="2"/>
        <v>2</v>
      </c>
      <c r="H43" s="25">
        <f t="shared" si="3"/>
        <v>1.4925373134328401E-2</v>
      </c>
      <c r="I43" s="15" t="s">
        <v>7</v>
      </c>
      <c r="K43" s="15" t="s">
        <v>52</v>
      </c>
      <c r="L43" s="44" t="s">
        <v>47</v>
      </c>
      <c r="M43" s="44">
        <v>136</v>
      </c>
      <c r="N43" s="24" t="e">
        <f>L39-E43</f>
        <v>#VALUE!</v>
      </c>
    </row>
    <row r="44" spans="1:14" x14ac:dyDescent="0.35">
      <c r="A44" s="7" t="s">
        <v>7</v>
      </c>
      <c r="B44" s="7" t="s">
        <v>187</v>
      </c>
      <c r="C44" s="12">
        <v>113</v>
      </c>
      <c r="D44" s="19">
        <v>128</v>
      </c>
      <c r="E44" s="19">
        <v>125</v>
      </c>
      <c r="F44" s="41">
        <v>126</v>
      </c>
      <c r="G44" s="29">
        <f t="shared" si="2"/>
        <v>1</v>
      </c>
      <c r="H44" s="30">
        <f t="shared" si="3"/>
        <v>8.0000000000000071E-3</v>
      </c>
      <c r="I44" s="15" t="s">
        <v>47</v>
      </c>
      <c r="K44" s="15" t="s">
        <v>47</v>
      </c>
      <c r="L44" s="44" t="s">
        <v>7</v>
      </c>
      <c r="M44" s="44">
        <v>126</v>
      </c>
    </row>
    <row r="45" spans="1:14" x14ac:dyDescent="0.35">
      <c r="A45" s="2" t="s">
        <v>86</v>
      </c>
      <c r="B45" s="2" t="s">
        <v>215</v>
      </c>
      <c r="C45" s="11">
        <v>88</v>
      </c>
      <c r="D45" s="18">
        <v>103</v>
      </c>
      <c r="E45" s="18">
        <v>121</v>
      </c>
      <c r="F45" s="40">
        <v>128</v>
      </c>
      <c r="G45" s="21">
        <f t="shared" si="2"/>
        <v>7</v>
      </c>
      <c r="H45" s="25">
        <f t="shared" si="3"/>
        <v>5.7851239669421517E-2</v>
      </c>
      <c r="I45" s="15" t="s">
        <v>86</v>
      </c>
      <c r="K45" s="15" t="s">
        <v>7</v>
      </c>
      <c r="L45" s="44" t="s">
        <v>86</v>
      </c>
      <c r="M45" s="44">
        <v>128</v>
      </c>
      <c r="N45" s="24" t="e">
        <f>L42-E45</f>
        <v>#VALUE!</v>
      </c>
    </row>
    <row r="46" spans="1:14" x14ac:dyDescent="0.35">
      <c r="A46" s="7" t="s">
        <v>52</v>
      </c>
      <c r="B46" s="7" t="s">
        <v>265</v>
      </c>
      <c r="C46" s="12">
        <v>83</v>
      </c>
      <c r="D46" s="19">
        <v>106</v>
      </c>
      <c r="E46" s="19">
        <v>118</v>
      </c>
      <c r="F46" s="41">
        <v>133</v>
      </c>
      <c r="G46" s="29">
        <f t="shared" si="2"/>
        <v>15</v>
      </c>
      <c r="H46" s="30">
        <f t="shared" si="3"/>
        <v>0.12711864406779672</v>
      </c>
      <c r="I46" s="15" t="s">
        <v>13</v>
      </c>
      <c r="K46" s="15" t="s">
        <v>111</v>
      </c>
      <c r="L46" s="44" t="s">
        <v>52</v>
      </c>
      <c r="M46" s="44">
        <v>133</v>
      </c>
    </row>
    <row r="47" spans="1:14" x14ac:dyDescent="0.35">
      <c r="A47" s="2" t="s">
        <v>13</v>
      </c>
      <c r="B47" s="2" t="s">
        <v>189</v>
      </c>
      <c r="C47" s="11">
        <v>103</v>
      </c>
      <c r="D47" s="18">
        <v>114</v>
      </c>
      <c r="E47" s="18">
        <v>125</v>
      </c>
      <c r="F47" s="40">
        <v>123</v>
      </c>
      <c r="G47" s="21">
        <f t="shared" si="2"/>
        <v>-2</v>
      </c>
      <c r="H47" s="25">
        <f t="shared" si="3"/>
        <v>-1.6000000000000014E-2</v>
      </c>
      <c r="I47" s="15" t="s">
        <v>22</v>
      </c>
      <c r="K47" s="15" t="s">
        <v>86</v>
      </c>
      <c r="L47" s="44" t="s">
        <v>13</v>
      </c>
      <c r="M47" s="44">
        <v>123</v>
      </c>
    </row>
    <row r="48" spans="1:14" x14ac:dyDescent="0.35">
      <c r="A48" s="7" t="s">
        <v>17</v>
      </c>
      <c r="B48" s="7" t="s">
        <v>191</v>
      </c>
      <c r="C48" s="12">
        <v>89</v>
      </c>
      <c r="D48" s="19">
        <v>102</v>
      </c>
      <c r="E48" s="19">
        <v>111</v>
      </c>
      <c r="F48" s="41">
        <v>118</v>
      </c>
      <c r="G48" s="29">
        <f t="shared" si="2"/>
        <v>7</v>
      </c>
      <c r="H48" s="30">
        <f t="shared" si="3"/>
        <v>6.3063063063063085E-2</v>
      </c>
      <c r="I48" s="15" t="s">
        <v>52</v>
      </c>
      <c r="K48" s="15" t="s">
        <v>13</v>
      </c>
      <c r="L48" s="44" t="s">
        <v>17</v>
      </c>
      <c r="M48" s="44">
        <v>118</v>
      </c>
    </row>
    <row r="49" spans="1:13" x14ac:dyDescent="0.35">
      <c r="A49" s="2" t="s">
        <v>22</v>
      </c>
      <c r="B49" s="2" t="s">
        <v>246</v>
      </c>
      <c r="C49" s="11">
        <v>95</v>
      </c>
      <c r="D49" s="18">
        <v>114</v>
      </c>
      <c r="E49" s="18">
        <v>115</v>
      </c>
      <c r="F49" s="40">
        <v>119</v>
      </c>
      <c r="G49" s="21">
        <f t="shared" si="2"/>
        <v>4</v>
      </c>
      <c r="H49" s="25">
        <f t="shared" si="3"/>
        <v>3.4782608695652195E-2</v>
      </c>
      <c r="I49" s="15" t="s">
        <v>17</v>
      </c>
      <c r="K49" s="15" t="s">
        <v>22</v>
      </c>
      <c r="L49" s="44" t="s">
        <v>22</v>
      </c>
      <c r="M49" s="44">
        <v>119</v>
      </c>
    </row>
    <row r="50" spans="1:13" x14ac:dyDescent="0.35">
      <c r="A50" s="7" t="s">
        <v>127</v>
      </c>
      <c r="B50" s="7" t="s">
        <v>217</v>
      </c>
      <c r="C50" s="12">
        <v>23</v>
      </c>
      <c r="D50" s="19">
        <v>44</v>
      </c>
      <c r="E50" s="19">
        <v>99</v>
      </c>
      <c r="F50" s="41">
        <v>106</v>
      </c>
      <c r="G50" s="29">
        <f t="shared" si="2"/>
        <v>7</v>
      </c>
      <c r="H50" s="30">
        <f t="shared" si="3"/>
        <v>7.0707070707070718E-2</v>
      </c>
      <c r="I50" s="15" t="s">
        <v>122</v>
      </c>
      <c r="K50" s="15" t="s">
        <v>17</v>
      </c>
      <c r="L50" s="44" t="s">
        <v>127</v>
      </c>
      <c r="M50" s="44">
        <v>106</v>
      </c>
    </row>
    <row r="51" spans="1:13" x14ac:dyDescent="0.35">
      <c r="A51" s="2" t="s">
        <v>111</v>
      </c>
      <c r="B51" s="2" t="s">
        <v>290</v>
      </c>
      <c r="C51" s="11">
        <v>22</v>
      </c>
      <c r="D51" s="18">
        <v>45</v>
      </c>
      <c r="E51" s="18">
        <v>79</v>
      </c>
      <c r="F51" s="40">
        <v>126</v>
      </c>
      <c r="G51" s="21">
        <f t="shared" si="2"/>
        <v>47</v>
      </c>
      <c r="H51" s="25">
        <f t="shared" si="3"/>
        <v>0.59493670886075956</v>
      </c>
      <c r="I51" s="15" t="s">
        <v>10</v>
      </c>
      <c r="K51" s="15" t="s">
        <v>127</v>
      </c>
      <c r="L51" s="44" t="s">
        <v>111</v>
      </c>
      <c r="M51" s="44">
        <v>126</v>
      </c>
    </row>
    <row r="52" spans="1:13" x14ac:dyDescent="0.35">
      <c r="A52" s="7" t="s">
        <v>122</v>
      </c>
      <c r="B52" s="7" t="s">
        <v>231</v>
      </c>
      <c r="C52" s="12">
        <v>59</v>
      </c>
      <c r="D52" s="19">
        <v>91</v>
      </c>
      <c r="E52" s="19">
        <v>91</v>
      </c>
      <c r="F52" s="41">
        <v>90</v>
      </c>
      <c r="G52" s="29">
        <f t="shared" si="2"/>
        <v>-1</v>
      </c>
      <c r="H52" s="30">
        <f t="shared" si="3"/>
        <v>-1.098901098901095E-2</v>
      </c>
      <c r="I52" s="15" t="s">
        <v>109</v>
      </c>
      <c r="K52" s="15" t="s">
        <v>96</v>
      </c>
      <c r="L52" s="44" t="s">
        <v>122</v>
      </c>
      <c r="M52" s="44">
        <v>90</v>
      </c>
    </row>
    <row r="53" spans="1:13" x14ac:dyDescent="0.35">
      <c r="A53" s="2" t="s">
        <v>109</v>
      </c>
      <c r="B53" s="2" t="s">
        <v>200</v>
      </c>
      <c r="C53" s="11">
        <v>62</v>
      </c>
      <c r="D53" s="18">
        <v>69</v>
      </c>
      <c r="E53" s="18">
        <v>87</v>
      </c>
      <c r="F53" s="40">
        <v>87</v>
      </c>
      <c r="G53" s="21">
        <f t="shared" si="2"/>
        <v>0</v>
      </c>
      <c r="H53" s="25">
        <f t="shared" si="3"/>
        <v>0</v>
      </c>
      <c r="I53" s="15" t="s">
        <v>127</v>
      </c>
      <c r="K53" s="15" t="s">
        <v>122</v>
      </c>
      <c r="L53" s="44" t="s">
        <v>109</v>
      </c>
      <c r="M53" s="44">
        <v>87</v>
      </c>
    </row>
    <row r="54" spans="1:13" x14ac:dyDescent="0.35">
      <c r="A54" s="7" t="s">
        <v>27</v>
      </c>
      <c r="B54" s="7" t="s">
        <v>197</v>
      </c>
      <c r="C54" s="12">
        <v>54</v>
      </c>
      <c r="D54" s="19">
        <v>65</v>
      </c>
      <c r="E54" s="19">
        <v>83</v>
      </c>
      <c r="F54" s="41">
        <v>87</v>
      </c>
      <c r="G54" s="29">
        <f t="shared" si="2"/>
        <v>4</v>
      </c>
      <c r="H54" s="30">
        <f t="shared" si="3"/>
        <v>4.8192771084337283E-2</v>
      </c>
      <c r="I54" s="15" t="s">
        <v>27</v>
      </c>
      <c r="K54" s="15" t="s">
        <v>27</v>
      </c>
      <c r="L54" s="44" t="s">
        <v>27</v>
      </c>
      <c r="M54" s="44">
        <v>87</v>
      </c>
    </row>
    <row r="55" spans="1:13" x14ac:dyDescent="0.35">
      <c r="A55" s="2" t="s">
        <v>96</v>
      </c>
      <c r="B55" s="2" t="s">
        <v>193</v>
      </c>
      <c r="C55" s="11">
        <v>72</v>
      </c>
      <c r="D55" s="18">
        <v>72</v>
      </c>
      <c r="E55" s="18">
        <v>79</v>
      </c>
      <c r="F55" s="40">
        <v>90</v>
      </c>
      <c r="G55" s="21">
        <f t="shared" si="2"/>
        <v>11</v>
      </c>
      <c r="H55" s="25">
        <f t="shared" si="3"/>
        <v>0.139240506329114</v>
      </c>
      <c r="I55" s="15" t="s">
        <v>96</v>
      </c>
      <c r="K55" s="15" t="s">
        <v>109</v>
      </c>
      <c r="L55" s="44" t="s">
        <v>96</v>
      </c>
      <c r="M55" s="44">
        <v>90</v>
      </c>
    </row>
    <row r="56" spans="1:13" x14ac:dyDescent="0.35">
      <c r="A56" s="7" t="s">
        <v>10</v>
      </c>
      <c r="B56" s="7" t="s">
        <v>195</v>
      </c>
      <c r="C56" s="12">
        <v>65</v>
      </c>
      <c r="D56" s="19">
        <v>75</v>
      </c>
      <c r="E56" s="19">
        <v>84</v>
      </c>
      <c r="F56" s="41">
        <v>78</v>
      </c>
      <c r="G56" s="29">
        <f t="shared" si="2"/>
        <v>-6</v>
      </c>
      <c r="H56" s="30">
        <f t="shared" si="3"/>
        <v>-7.1428571428571397E-2</v>
      </c>
      <c r="I56" s="15" t="s">
        <v>114</v>
      </c>
      <c r="K56" s="15" t="s">
        <v>114</v>
      </c>
      <c r="L56" s="44" t="s">
        <v>10</v>
      </c>
      <c r="M56" s="44">
        <v>78</v>
      </c>
    </row>
    <row r="57" spans="1:13" x14ac:dyDescent="0.35">
      <c r="A57" s="2" t="s">
        <v>114</v>
      </c>
      <c r="B57" s="2" t="s">
        <v>196</v>
      </c>
      <c r="C57" s="11">
        <v>63</v>
      </c>
      <c r="D57" s="18">
        <v>69</v>
      </c>
      <c r="E57" s="18">
        <v>77</v>
      </c>
      <c r="F57" s="40">
        <v>80</v>
      </c>
      <c r="G57" s="21">
        <f t="shared" si="2"/>
        <v>3</v>
      </c>
      <c r="H57" s="25">
        <f t="shared" si="3"/>
        <v>3.8961038961038863E-2</v>
      </c>
      <c r="I57" s="15" t="s">
        <v>73</v>
      </c>
      <c r="K57" s="15" t="s">
        <v>10</v>
      </c>
      <c r="L57" s="44" t="s">
        <v>114</v>
      </c>
      <c r="M57" s="44">
        <v>80</v>
      </c>
    </row>
    <row r="58" spans="1:13" x14ac:dyDescent="0.35">
      <c r="A58" s="7" t="s">
        <v>73</v>
      </c>
      <c r="B58" s="7" t="s">
        <v>192</v>
      </c>
      <c r="C58" s="12">
        <v>77</v>
      </c>
      <c r="D58" s="19">
        <v>81</v>
      </c>
      <c r="E58" s="19">
        <v>70</v>
      </c>
      <c r="F58" s="41">
        <v>72</v>
      </c>
      <c r="G58" s="29">
        <f t="shared" si="2"/>
        <v>2</v>
      </c>
      <c r="H58" s="30">
        <f t="shared" si="3"/>
        <v>2.857142857142847E-2</v>
      </c>
      <c r="I58" s="15" t="s">
        <v>111</v>
      </c>
      <c r="K58" s="15" t="s">
        <v>73</v>
      </c>
      <c r="L58" s="44" t="s">
        <v>73</v>
      </c>
      <c r="M58" s="44">
        <v>72</v>
      </c>
    </row>
    <row r="59" spans="1:13" x14ac:dyDescent="0.35">
      <c r="A59" s="2" t="s">
        <v>89</v>
      </c>
      <c r="B59" s="2" t="s">
        <v>277</v>
      </c>
      <c r="C59" s="11">
        <v>51</v>
      </c>
      <c r="D59" s="18">
        <v>54</v>
      </c>
      <c r="E59" s="18">
        <v>65</v>
      </c>
      <c r="F59" s="40">
        <v>64</v>
      </c>
      <c r="G59" s="21">
        <f t="shared" si="2"/>
        <v>-1</v>
      </c>
      <c r="H59" s="25">
        <f t="shared" si="3"/>
        <v>-1.538461538461533E-2</v>
      </c>
      <c r="I59" s="15" t="s">
        <v>89</v>
      </c>
      <c r="K59" s="15" t="s">
        <v>89</v>
      </c>
      <c r="L59" s="44" t="s">
        <v>89</v>
      </c>
      <c r="M59" s="44">
        <v>64</v>
      </c>
    </row>
    <row r="60" spans="1:13" x14ac:dyDescent="0.35">
      <c r="A60" s="7" t="s">
        <v>136</v>
      </c>
      <c r="B60" s="7" t="s">
        <v>220</v>
      </c>
      <c r="C60" s="12">
        <v>35</v>
      </c>
      <c r="D60" s="19">
        <v>36</v>
      </c>
      <c r="E60" s="19">
        <v>60</v>
      </c>
      <c r="F60" s="41">
        <v>61</v>
      </c>
      <c r="G60" s="29">
        <f t="shared" si="2"/>
        <v>1</v>
      </c>
      <c r="H60" s="30">
        <f t="shared" si="3"/>
        <v>1.6666666666666607E-2</v>
      </c>
      <c r="I60" s="15" t="s">
        <v>8</v>
      </c>
      <c r="K60" s="15" t="s">
        <v>8</v>
      </c>
      <c r="L60" s="44" t="s">
        <v>136</v>
      </c>
      <c r="M60" s="44">
        <v>61</v>
      </c>
    </row>
    <row r="61" spans="1:13" x14ac:dyDescent="0.35">
      <c r="A61" s="2" t="s">
        <v>8</v>
      </c>
      <c r="B61" s="2" t="s">
        <v>194</v>
      </c>
      <c r="C61" s="11">
        <v>59</v>
      </c>
      <c r="D61" s="18">
        <v>58</v>
      </c>
      <c r="E61" s="18">
        <v>59</v>
      </c>
      <c r="F61" s="40">
        <v>65</v>
      </c>
      <c r="G61" s="21">
        <f t="shared" si="2"/>
        <v>6</v>
      </c>
      <c r="H61" s="25">
        <f t="shared" si="3"/>
        <v>0.10169491525423724</v>
      </c>
      <c r="I61" s="15" t="s">
        <v>80</v>
      </c>
      <c r="K61" s="15" t="s">
        <v>136</v>
      </c>
      <c r="L61" s="44" t="s">
        <v>8</v>
      </c>
      <c r="M61" s="44">
        <v>65</v>
      </c>
    </row>
    <row r="62" spans="1:13" x14ac:dyDescent="0.35">
      <c r="A62" s="7" t="s">
        <v>80</v>
      </c>
      <c r="B62" s="7" t="s">
        <v>307</v>
      </c>
      <c r="C62" s="12">
        <v>51</v>
      </c>
      <c r="D62" s="19">
        <v>54</v>
      </c>
      <c r="E62" s="19">
        <v>56</v>
      </c>
      <c r="F62" s="41">
        <v>59</v>
      </c>
      <c r="G62" s="29">
        <f t="shared" si="2"/>
        <v>3</v>
      </c>
      <c r="H62" s="30">
        <f t="shared" si="3"/>
        <v>5.3571428571428603E-2</v>
      </c>
      <c r="I62" s="15" t="s">
        <v>136</v>
      </c>
      <c r="K62" s="15" t="s">
        <v>80</v>
      </c>
      <c r="L62" s="44" t="s">
        <v>80</v>
      </c>
      <c r="M62" s="44">
        <v>59</v>
      </c>
    </row>
    <row r="63" spans="1:13" x14ac:dyDescent="0.35">
      <c r="A63" s="2" t="s">
        <v>140</v>
      </c>
      <c r="B63" s="2" t="s">
        <v>223</v>
      </c>
      <c r="C63" s="11">
        <v>30</v>
      </c>
      <c r="D63" s="18">
        <v>49</v>
      </c>
      <c r="E63" s="18">
        <v>58</v>
      </c>
      <c r="F63" s="40">
        <v>53</v>
      </c>
      <c r="G63" s="21">
        <f t="shared" si="2"/>
        <v>-5</v>
      </c>
      <c r="H63" s="25">
        <f t="shared" si="3"/>
        <v>-8.6206896551724088E-2</v>
      </c>
      <c r="I63" s="15" t="s">
        <v>140</v>
      </c>
      <c r="K63" s="15" t="s">
        <v>140</v>
      </c>
      <c r="L63" s="44" t="s">
        <v>140</v>
      </c>
      <c r="M63" s="44">
        <v>53</v>
      </c>
    </row>
    <row r="64" spans="1:13" x14ac:dyDescent="0.35">
      <c r="A64" s="7" t="s">
        <v>63</v>
      </c>
      <c r="B64" s="7" t="s">
        <v>208</v>
      </c>
      <c r="C64" s="12">
        <v>37</v>
      </c>
      <c r="D64" s="19">
        <v>50</v>
      </c>
      <c r="E64" s="19">
        <v>47</v>
      </c>
      <c r="F64" s="41">
        <v>50</v>
      </c>
      <c r="G64" s="29">
        <f t="shared" si="2"/>
        <v>3</v>
      </c>
      <c r="H64" s="30">
        <f t="shared" si="3"/>
        <v>6.3829787234042534E-2</v>
      </c>
      <c r="I64" s="15" t="s">
        <v>74</v>
      </c>
      <c r="K64" s="15" t="s">
        <v>63</v>
      </c>
      <c r="L64" s="44" t="s">
        <v>63</v>
      </c>
      <c r="M64" s="44">
        <v>50</v>
      </c>
    </row>
    <row r="65" spans="1:13" x14ac:dyDescent="0.35">
      <c r="A65" s="2" t="s">
        <v>74</v>
      </c>
      <c r="B65" s="2" t="s">
        <v>270</v>
      </c>
      <c r="C65" s="11">
        <v>47</v>
      </c>
      <c r="D65" s="18">
        <v>54</v>
      </c>
      <c r="E65" s="18">
        <v>50</v>
      </c>
      <c r="F65" s="40">
        <v>49</v>
      </c>
      <c r="G65" s="21">
        <f t="shared" si="2"/>
        <v>-1</v>
      </c>
      <c r="H65" s="25">
        <f t="shared" si="3"/>
        <v>-2.0000000000000018E-2</v>
      </c>
      <c r="I65" s="15" t="s">
        <v>63</v>
      </c>
      <c r="K65" s="15" t="s">
        <v>74</v>
      </c>
      <c r="L65" s="44" t="s">
        <v>74</v>
      </c>
      <c r="M65" s="44">
        <v>49</v>
      </c>
    </row>
    <row r="66" spans="1:13" x14ac:dyDescent="0.35">
      <c r="A66" s="7" t="s">
        <v>51</v>
      </c>
      <c r="B66" s="7" t="s">
        <v>264</v>
      </c>
      <c r="C66" s="12">
        <v>27</v>
      </c>
      <c r="D66" s="19">
        <v>33</v>
      </c>
      <c r="E66" s="19">
        <v>43</v>
      </c>
      <c r="F66" s="41">
        <v>48</v>
      </c>
      <c r="G66" s="29">
        <f t="shared" si="2"/>
        <v>5</v>
      </c>
      <c r="H66" s="30">
        <f t="shared" si="3"/>
        <v>0.11627906976744184</v>
      </c>
      <c r="I66" s="15" t="s">
        <v>147</v>
      </c>
      <c r="K66" s="15" t="s">
        <v>51</v>
      </c>
      <c r="L66" s="44" t="s">
        <v>51</v>
      </c>
      <c r="M66" s="44">
        <v>48</v>
      </c>
    </row>
    <row r="67" spans="1:13" x14ac:dyDescent="0.35">
      <c r="A67" s="2" t="s">
        <v>147</v>
      </c>
      <c r="B67" s="2" t="s">
        <v>302</v>
      </c>
      <c r="C67" s="11">
        <v>48</v>
      </c>
      <c r="D67" s="18">
        <v>51</v>
      </c>
      <c r="E67" s="18">
        <v>47</v>
      </c>
      <c r="F67" s="40">
        <v>44</v>
      </c>
      <c r="G67" s="21">
        <f t="shared" si="2"/>
        <v>-3</v>
      </c>
      <c r="H67" s="25">
        <f t="shared" si="3"/>
        <v>-6.3829787234042534E-2</v>
      </c>
      <c r="I67" s="15" t="s">
        <v>39</v>
      </c>
      <c r="K67" s="15" t="s">
        <v>147</v>
      </c>
      <c r="L67" s="44" t="s">
        <v>147</v>
      </c>
      <c r="M67" s="44">
        <v>44</v>
      </c>
    </row>
    <row r="68" spans="1:13" x14ac:dyDescent="0.35">
      <c r="A68" s="7" t="s">
        <v>39</v>
      </c>
      <c r="B68" s="7" t="s">
        <v>257</v>
      </c>
      <c r="C68" s="12">
        <v>37</v>
      </c>
      <c r="D68" s="19">
        <v>39</v>
      </c>
      <c r="E68" s="19">
        <v>42</v>
      </c>
      <c r="F68" s="41">
        <v>41</v>
      </c>
      <c r="G68" s="29">
        <f t="shared" ref="G68:G131" si="4">F68-E68</f>
        <v>-1</v>
      </c>
      <c r="H68" s="30">
        <f t="shared" si="3"/>
        <v>-2.3809523809523836E-2</v>
      </c>
      <c r="I68" s="15" t="s">
        <v>46</v>
      </c>
      <c r="K68" s="15" t="s">
        <v>42</v>
      </c>
      <c r="L68" s="44" t="s">
        <v>39</v>
      </c>
      <c r="M68" s="44">
        <v>41</v>
      </c>
    </row>
    <row r="69" spans="1:13" x14ac:dyDescent="0.35">
      <c r="A69" s="2" t="s">
        <v>46</v>
      </c>
      <c r="B69" s="2" t="s">
        <v>261</v>
      </c>
      <c r="C69" s="11">
        <v>38</v>
      </c>
      <c r="D69" s="18">
        <v>43</v>
      </c>
      <c r="E69" s="18">
        <v>42</v>
      </c>
      <c r="F69" s="40">
        <v>41</v>
      </c>
      <c r="G69" s="21">
        <f t="shared" si="4"/>
        <v>-1</v>
      </c>
      <c r="H69" s="25">
        <f t="shared" si="3"/>
        <v>-2.3809523809523836E-2</v>
      </c>
      <c r="I69" s="15" t="s">
        <v>51</v>
      </c>
      <c r="K69" s="15" t="s">
        <v>46</v>
      </c>
      <c r="L69" s="44" t="s">
        <v>46</v>
      </c>
      <c r="M69" s="44">
        <v>41</v>
      </c>
    </row>
    <row r="70" spans="1:13" x14ac:dyDescent="0.35">
      <c r="A70" s="7" t="s">
        <v>59</v>
      </c>
      <c r="B70" s="7" t="s">
        <v>269</v>
      </c>
      <c r="C70" s="12">
        <v>32</v>
      </c>
      <c r="D70" s="19">
        <v>31</v>
      </c>
      <c r="E70" s="19">
        <v>38</v>
      </c>
      <c r="F70" s="41">
        <v>40</v>
      </c>
      <c r="G70" s="29">
        <f t="shared" si="4"/>
        <v>2</v>
      </c>
      <c r="H70" s="30">
        <f t="shared" si="3"/>
        <v>5.2631578947368363E-2</v>
      </c>
      <c r="I70" s="15" t="s">
        <v>24</v>
      </c>
      <c r="K70" s="15" t="s">
        <v>39</v>
      </c>
      <c r="L70" s="44" t="s">
        <v>59</v>
      </c>
      <c r="M70" s="44">
        <v>40</v>
      </c>
    </row>
    <row r="71" spans="1:13" x14ac:dyDescent="0.35">
      <c r="A71" s="2" t="s">
        <v>42</v>
      </c>
      <c r="B71" s="2" t="s">
        <v>259</v>
      </c>
      <c r="C71" s="11">
        <v>22</v>
      </c>
      <c r="D71" s="18">
        <v>29</v>
      </c>
      <c r="E71" s="18">
        <v>36</v>
      </c>
      <c r="F71" s="40">
        <v>44</v>
      </c>
      <c r="G71" s="21">
        <f t="shared" si="4"/>
        <v>8</v>
      </c>
      <c r="H71" s="25">
        <f t="shared" si="3"/>
        <v>0.22222222222222232</v>
      </c>
      <c r="I71" s="15" t="s">
        <v>59</v>
      </c>
      <c r="K71" s="15" t="s">
        <v>59</v>
      </c>
      <c r="L71" s="44" t="s">
        <v>42</v>
      </c>
      <c r="M71" s="44">
        <v>44</v>
      </c>
    </row>
    <row r="72" spans="1:13" x14ac:dyDescent="0.35">
      <c r="A72" s="7" t="s">
        <v>24</v>
      </c>
      <c r="B72" s="7" t="s">
        <v>205</v>
      </c>
      <c r="C72" s="12">
        <v>22</v>
      </c>
      <c r="D72" s="19">
        <v>31</v>
      </c>
      <c r="E72" s="19">
        <v>37</v>
      </c>
      <c r="F72" s="41">
        <v>40</v>
      </c>
      <c r="G72" s="29">
        <f t="shared" si="4"/>
        <v>3</v>
      </c>
      <c r="H72" s="30">
        <f t="shared" si="3"/>
        <v>8.1081081081081141E-2</v>
      </c>
      <c r="I72" s="15" t="s">
        <v>104</v>
      </c>
      <c r="K72" s="15" t="s">
        <v>24</v>
      </c>
      <c r="L72" s="44" t="s">
        <v>24</v>
      </c>
      <c r="M72" s="44">
        <v>40</v>
      </c>
    </row>
    <row r="73" spans="1:13" x14ac:dyDescent="0.35">
      <c r="A73" s="2" t="s">
        <v>6</v>
      </c>
      <c r="B73" s="2" t="s">
        <v>203</v>
      </c>
      <c r="C73" s="11">
        <v>27</v>
      </c>
      <c r="D73" s="18">
        <v>26</v>
      </c>
      <c r="E73" s="18">
        <v>32</v>
      </c>
      <c r="F73" s="40">
        <v>31</v>
      </c>
      <c r="G73" s="21">
        <f t="shared" si="4"/>
        <v>-1</v>
      </c>
      <c r="H73" s="25">
        <f t="shared" si="3"/>
        <v>-3.125E-2</v>
      </c>
      <c r="I73" s="15" t="s">
        <v>6</v>
      </c>
      <c r="K73" s="15" t="s">
        <v>6</v>
      </c>
      <c r="L73" s="44" t="s">
        <v>6</v>
      </c>
      <c r="M73" s="44">
        <v>31</v>
      </c>
    </row>
    <row r="74" spans="1:13" x14ac:dyDescent="0.35">
      <c r="A74" s="7" t="s">
        <v>104</v>
      </c>
      <c r="B74" s="7" t="s">
        <v>285</v>
      </c>
      <c r="C74" s="12">
        <v>37</v>
      </c>
      <c r="D74" s="19">
        <v>38</v>
      </c>
      <c r="E74" s="19">
        <v>30</v>
      </c>
      <c r="F74" s="41">
        <v>29</v>
      </c>
      <c r="G74" s="29">
        <f t="shared" si="4"/>
        <v>-1</v>
      </c>
      <c r="H74" s="30">
        <f t="shared" si="3"/>
        <v>-3.3333333333333326E-2</v>
      </c>
      <c r="I74" s="15" t="s">
        <v>19</v>
      </c>
      <c r="K74" s="15" t="s">
        <v>135</v>
      </c>
      <c r="L74" s="44" t="s">
        <v>104</v>
      </c>
      <c r="M74" s="44">
        <v>29</v>
      </c>
    </row>
    <row r="75" spans="1:13" x14ac:dyDescent="0.35">
      <c r="A75" s="2" t="s">
        <v>19</v>
      </c>
      <c r="B75" s="2" t="s">
        <v>204</v>
      </c>
      <c r="C75" s="11">
        <v>27</v>
      </c>
      <c r="D75" s="18">
        <v>30</v>
      </c>
      <c r="E75" s="18">
        <v>32</v>
      </c>
      <c r="F75" s="40">
        <v>28</v>
      </c>
      <c r="G75" s="21">
        <f t="shared" si="4"/>
        <v>-4</v>
      </c>
      <c r="H75" s="25">
        <f t="shared" si="3"/>
        <v>-0.125</v>
      </c>
      <c r="I75" s="15" t="s">
        <v>150</v>
      </c>
      <c r="K75" s="15" t="s">
        <v>104</v>
      </c>
      <c r="L75" s="44" t="s">
        <v>19</v>
      </c>
      <c r="M75" s="44">
        <v>28</v>
      </c>
    </row>
    <row r="76" spans="1:13" x14ac:dyDescent="0.35">
      <c r="A76" s="7" t="s">
        <v>135</v>
      </c>
      <c r="B76" s="7" t="s">
        <v>219</v>
      </c>
      <c r="C76" s="12">
        <v>19</v>
      </c>
      <c r="D76" s="19">
        <v>23</v>
      </c>
      <c r="E76" s="19">
        <v>29</v>
      </c>
      <c r="F76" s="41">
        <v>31</v>
      </c>
      <c r="G76" s="29">
        <f t="shared" si="4"/>
        <v>2</v>
      </c>
      <c r="H76" s="30">
        <f t="shared" si="3"/>
        <v>6.8965517241379226E-2</v>
      </c>
      <c r="I76" s="15" t="s">
        <v>135</v>
      </c>
      <c r="K76" s="15" t="s">
        <v>150</v>
      </c>
      <c r="L76" s="44" t="s">
        <v>135</v>
      </c>
      <c r="M76" s="44">
        <v>31</v>
      </c>
    </row>
    <row r="77" spans="1:13" x14ac:dyDescent="0.35">
      <c r="A77" s="2" t="s">
        <v>150</v>
      </c>
      <c r="B77" s="2" t="s">
        <v>232</v>
      </c>
      <c r="C77" s="11">
        <v>23</v>
      </c>
      <c r="D77" s="18">
        <v>26</v>
      </c>
      <c r="E77" s="18">
        <v>31</v>
      </c>
      <c r="F77" s="40">
        <v>29</v>
      </c>
      <c r="G77" s="21">
        <f t="shared" si="4"/>
        <v>-2</v>
      </c>
      <c r="H77" s="25">
        <f>F77/E77-1</f>
        <v>-6.4516129032258118E-2</v>
      </c>
      <c r="I77" s="15" t="s">
        <v>42</v>
      </c>
      <c r="K77" s="15" t="s">
        <v>19</v>
      </c>
      <c r="L77" s="44" t="s">
        <v>150</v>
      </c>
      <c r="M77" s="44">
        <v>29</v>
      </c>
    </row>
    <row r="78" spans="1:13" x14ac:dyDescent="0.35">
      <c r="A78" s="7" t="s">
        <v>107</v>
      </c>
      <c r="B78" s="7" t="s">
        <v>288</v>
      </c>
      <c r="C78" s="12">
        <v>25</v>
      </c>
      <c r="D78" s="19">
        <v>24</v>
      </c>
      <c r="E78" s="19">
        <v>27</v>
      </c>
      <c r="F78" s="41">
        <v>28</v>
      </c>
      <c r="G78" s="29">
        <f t="shared" si="4"/>
        <v>1</v>
      </c>
      <c r="H78" s="30">
        <f>F78/E78-1</f>
        <v>3.7037037037036979E-2</v>
      </c>
      <c r="I78" s="15" t="s">
        <v>107</v>
      </c>
      <c r="K78" s="15" t="s">
        <v>107</v>
      </c>
      <c r="L78" s="44" t="s">
        <v>107</v>
      </c>
      <c r="M78" s="44">
        <v>28</v>
      </c>
    </row>
    <row r="79" spans="1:13" x14ac:dyDescent="0.35">
      <c r="A79" s="2" t="s">
        <v>97</v>
      </c>
      <c r="B79" s="2" t="s">
        <v>213</v>
      </c>
      <c r="C79" s="11">
        <v>24</v>
      </c>
      <c r="D79" s="18">
        <v>24</v>
      </c>
      <c r="E79" s="18">
        <v>24</v>
      </c>
      <c r="F79" s="40">
        <v>26</v>
      </c>
      <c r="G79" s="21">
        <f t="shared" si="4"/>
        <v>2</v>
      </c>
      <c r="H79" s="25">
        <f t="shared" si="3"/>
        <v>8.3333333333333259E-2</v>
      </c>
      <c r="I79" s="15" t="s">
        <v>97</v>
      </c>
      <c r="K79" s="15" t="s">
        <v>97</v>
      </c>
      <c r="L79" s="44" t="s">
        <v>97</v>
      </c>
      <c r="M79" s="44">
        <v>26</v>
      </c>
    </row>
    <row r="80" spans="1:13" x14ac:dyDescent="0.35">
      <c r="A80" s="7" t="s">
        <v>105</v>
      </c>
      <c r="B80" s="7" t="s">
        <v>286</v>
      </c>
      <c r="C80" s="12">
        <v>26</v>
      </c>
      <c r="D80" s="19">
        <v>26</v>
      </c>
      <c r="E80" s="19">
        <v>21</v>
      </c>
      <c r="F80" s="41">
        <v>22</v>
      </c>
      <c r="G80" s="29">
        <f t="shared" si="4"/>
        <v>1</v>
      </c>
      <c r="H80" s="30">
        <f t="shared" si="3"/>
        <v>4.7619047619047672E-2</v>
      </c>
      <c r="I80" s="15" t="s">
        <v>12</v>
      </c>
      <c r="K80" s="15" t="s">
        <v>105</v>
      </c>
      <c r="L80" s="44" t="s">
        <v>105</v>
      </c>
      <c r="M80" s="44">
        <v>22</v>
      </c>
    </row>
    <row r="81" spans="1:13" x14ac:dyDescent="0.35">
      <c r="A81" s="2" t="s">
        <v>129</v>
      </c>
      <c r="B81" s="2" t="s">
        <v>298</v>
      </c>
      <c r="C81" s="11">
        <v>15</v>
      </c>
      <c r="D81" s="18">
        <v>21</v>
      </c>
      <c r="E81" s="18">
        <v>22</v>
      </c>
      <c r="F81" s="40">
        <v>23</v>
      </c>
      <c r="G81" s="21">
        <f t="shared" si="4"/>
        <v>1</v>
      </c>
      <c r="H81" s="25">
        <f t="shared" si="3"/>
        <v>4.5454545454545414E-2</v>
      </c>
      <c r="I81" s="15" t="s">
        <v>105</v>
      </c>
      <c r="K81" s="15" t="s">
        <v>129</v>
      </c>
      <c r="L81" s="44" t="s">
        <v>129</v>
      </c>
      <c r="M81" s="44">
        <v>23</v>
      </c>
    </row>
    <row r="82" spans="1:13" x14ac:dyDescent="0.35">
      <c r="A82" s="7" t="s">
        <v>38</v>
      </c>
      <c r="B82" s="7" t="s">
        <v>256</v>
      </c>
      <c r="C82" s="12">
        <v>24</v>
      </c>
      <c r="D82" s="19">
        <v>25</v>
      </c>
      <c r="E82" s="19">
        <v>20</v>
      </c>
      <c r="F82" s="41">
        <v>21</v>
      </c>
      <c r="G82" s="29">
        <f t="shared" si="4"/>
        <v>1</v>
      </c>
      <c r="H82" s="30">
        <f t="shared" si="3"/>
        <v>5.0000000000000044E-2</v>
      </c>
      <c r="I82" s="15" t="s">
        <v>129</v>
      </c>
      <c r="K82" s="15" t="s">
        <v>38</v>
      </c>
      <c r="L82" s="44" t="s">
        <v>38</v>
      </c>
      <c r="M82" s="44">
        <v>21</v>
      </c>
    </row>
    <row r="83" spans="1:13" x14ac:dyDescent="0.35">
      <c r="A83" s="2" t="s">
        <v>75</v>
      </c>
      <c r="B83" s="2" t="s">
        <v>306</v>
      </c>
      <c r="C83" s="11">
        <v>15</v>
      </c>
      <c r="D83" s="18">
        <v>16</v>
      </c>
      <c r="E83" s="18">
        <v>20</v>
      </c>
      <c r="F83" s="40">
        <v>19</v>
      </c>
      <c r="G83" s="21">
        <f t="shared" si="4"/>
        <v>-1</v>
      </c>
      <c r="H83" s="25">
        <f t="shared" si="3"/>
        <v>-5.0000000000000044E-2</v>
      </c>
      <c r="I83" s="15" t="s">
        <v>38</v>
      </c>
      <c r="K83" s="15" t="s">
        <v>87</v>
      </c>
      <c r="L83" s="44" t="s">
        <v>75</v>
      </c>
      <c r="M83" s="44">
        <v>19</v>
      </c>
    </row>
    <row r="84" spans="1:13" x14ac:dyDescent="0.35">
      <c r="A84" s="7" t="s">
        <v>87</v>
      </c>
      <c r="B84" s="7" t="s">
        <v>276</v>
      </c>
      <c r="C84" s="12">
        <v>13</v>
      </c>
      <c r="D84" s="19">
        <v>17</v>
      </c>
      <c r="E84" s="19">
        <v>19</v>
      </c>
      <c r="F84" s="41">
        <v>19</v>
      </c>
      <c r="G84" s="29">
        <f t="shared" si="4"/>
        <v>0</v>
      </c>
      <c r="H84" s="30">
        <f t="shared" si="3"/>
        <v>0</v>
      </c>
      <c r="I84" s="15" t="s">
        <v>87</v>
      </c>
      <c r="K84" s="15" t="s">
        <v>75</v>
      </c>
      <c r="L84" s="44" t="s">
        <v>87</v>
      </c>
      <c r="M84" s="44">
        <v>19</v>
      </c>
    </row>
    <row r="85" spans="1:13" x14ac:dyDescent="0.35">
      <c r="A85" s="2" t="s">
        <v>30</v>
      </c>
      <c r="B85" s="2" t="s">
        <v>251</v>
      </c>
      <c r="C85" s="11">
        <v>17</v>
      </c>
      <c r="D85" s="18">
        <v>18</v>
      </c>
      <c r="E85" s="18">
        <v>17</v>
      </c>
      <c r="F85" s="40">
        <v>16</v>
      </c>
      <c r="G85" s="21">
        <f t="shared" si="4"/>
        <v>-1</v>
      </c>
      <c r="H85" s="25">
        <f t="shared" si="3"/>
        <v>-5.8823529411764719E-2</v>
      </c>
      <c r="I85" s="15" t="s">
        <v>30</v>
      </c>
      <c r="K85" s="15" t="s">
        <v>30</v>
      </c>
      <c r="L85" s="44" t="s">
        <v>30</v>
      </c>
      <c r="M85" s="44">
        <v>16</v>
      </c>
    </row>
    <row r="86" spans="1:13" x14ac:dyDescent="0.35">
      <c r="A86" s="7" t="s">
        <v>40</v>
      </c>
      <c r="B86" s="7" t="s">
        <v>258</v>
      </c>
      <c r="C86" s="12">
        <v>17</v>
      </c>
      <c r="D86" s="19">
        <v>14</v>
      </c>
      <c r="E86" s="19">
        <v>16</v>
      </c>
      <c r="F86" s="41">
        <v>15</v>
      </c>
      <c r="G86" s="29">
        <f t="shared" si="4"/>
        <v>-1</v>
      </c>
      <c r="H86" s="30">
        <f t="shared" si="3"/>
        <v>-6.25E-2</v>
      </c>
      <c r="I86" s="15" t="s">
        <v>75</v>
      </c>
      <c r="K86" s="15" t="s">
        <v>148</v>
      </c>
      <c r="L86" s="44" t="s">
        <v>40</v>
      </c>
      <c r="M86" s="44">
        <v>15</v>
      </c>
    </row>
    <row r="87" spans="1:13" x14ac:dyDescent="0.35">
      <c r="A87" s="2" t="s">
        <v>12</v>
      </c>
      <c r="B87" s="2" t="s">
        <v>240</v>
      </c>
      <c r="C87" s="11">
        <v>12</v>
      </c>
      <c r="D87" s="18">
        <v>26</v>
      </c>
      <c r="E87" s="18">
        <v>14</v>
      </c>
      <c r="F87" s="40">
        <v>13</v>
      </c>
      <c r="G87" s="21">
        <f t="shared" si="4"/>
        <v>-1</v>
      </c>
      <c r="H87" s="25">
        <f t="shared" si="3"/>
        <v>-7.1428571428571397E-2</v>
      </c>
      <c r="I87" s="15" t="s">
        <v>40</v>
      </c>
      <c r="K87" s="15" t="s">
        <v>40</v>
      </c>
      <c r="L87" s="44" t="s">
        <v>12</v>
      </c>
      <c r="M87" s="44">
        <v>13</v>
      </c>
    </row>
    <row r="88" spans="1:13" x14ac:dyDescent="0.35">
      <c r="A88" s="7" t="s">
        <v>94</v>
      </c>
      <c r="B88" s="7" t="s">
        <v>214</v>
      </c>
      <c r="C88" s="12">
        <v>9</v>
      </c>
      <c r="D88" s="19">
        <v>12</v>
      </c>
      <c r="E88" s="19">
        <v>13</v>
      </c>
      <c r="F88" s="41">
        <v>16</v>
      </c>
      <c r="G88" s="29">
        <f t="shared" si="4"/>
        <v>3</v>
      </c>
      <c r="H88" s="30">
        <f t="shared" si="3"/>
        <v>0.23076923076923084</v>
      </c>
      <c r="I88" s="15" t="s">
        <v>94</v>
      </c>
      <c r="K88" s="15" t="s">
        <v>94</v>
      </c>
      <c r="L88" s="44" t="s">
        <v>94</v>
      </c>
      <c r="M88" s="44">
        <v>16</v>
      </c>
    </row>
    <row r="89" spans="1:13" x14ac:dyDescent="0.35">
      <c r="A89" s="2" t="s">
        <v>92</v>
      </c>
      <c r="B89" s="2" t="s">
        <v>216</v>
      </c>
      <c r="C89" s="11">
        <v>15</v>
      </c>
      <c r="D89" s="18">
        <v>13</v>
      </c>
      <c r="E89" s="18">
        <v>13</v>
      </c>
      <c r="F89" s="40">
        <v>13</v>
      </c>
      <c r="G89" s="21">
        <f t="shared" si="4"/>
        <v>0</v>
      </c>
      <c r="H89" s="25">
        <f t="shared" si="3"/>
        <v>0</v>
      </c>
      <c r="I89" s="15" t="s">
        <v>92</v>
      </c>
      <c r="K89" s="15" t="s">
        <v>12</v>
      </c>
      <c r="L89" s="44" t="s">
        <v>92</v>
      </c>
      <c r="M89" s="44">
        <v>13</v>
      </c>
    </row>
    <row r="90" spans="1:13" x14ac:dyDescent="0.35">
      <c r="A90" s="7" t="s">
        <v>54</v>
      </c>
      <c r="B90" s="7" t="s">
        <v>267</v>
      </c>
      <c r="C90" s="12">
        <v>10</v>
      </c>
      <c r="D90" s="19">
        <v>12</v>
      </c>
      <c r="E90" s="19">
        <v>13</v>
      </c>
      <c r="F90" s="41">
        <v>13</v>
      </c>
      <c r="G90" s="29">
        <f t="shared" si="4"/>
        <v>0</v>
      </c>
      <c r="H90" s="30">
        <f t="shared" si="3"/>
        <v>0</v>
      </c>
      <c r="I90" s="15" t="s">
        <v>54</v>
      </c>
      <c r="K90" s="15" t="s">
        <v>121</v>
      </c>
      <c r="L90" s="44" t="s">
        <v>54</v>
      </c>
      <c r="M90" s="44">
        <v>13</v>
      </c>
    </row>
    <row r="91" spans="1:13" x14ac:dyDescent="0.35">
      <c r="A91" s="2" t="s">
        <v>25</v>
      </c>
      <c r="B91" s="2" t="s">
        <v>248</v>
      </c>
      <c r="C91" s="11">
        <v>4</v>
      </c>
      <c r="D91" s="18">
        <v>10</v>
      </c>
      <c r="E91" s="18">
        <v>11</v>
      </c>
      <c r="F91" s="40">
        <v>13</v>
      </c>
      <c r="G91" s="21">
        <f t="shared" si="4"/>
        <v>2</v>
      </c>
      <c r="H91" s="25">
        <f t="shared" si="3"/>
        <v>0.18181818181818188</v>
      </c>
      <c r="I91" s="15" t="s">
        <v>53</v>
      </c>
      <c r="K91" s="15" t="s">
        <v>25</v>
      </c>
      <c r="L91" s="44" t="s">
        <v>25</v>
      </c>
      <c r="M91" s="44">
        <v>13</v>
      </c>
    </row>
    <row r="92" spans="1:13" x14ac:dyDescent="0.35">
      <c r="A92" s="7" t="s">
        <v>99</v>
      </c>
      <c r="B92" s="7" t="s">
        <v>283</v>
      </c>
      <c r="C92" s="12">
        <v>11</v>
      </c>
      <c r="D92" s="19">
        <v>10</v>
      </c>
      <c r="E92" s="19">
        <v>10</v>
      </c>
      <c r="F92" s="41">
        <v>15</v>
      </c>
      <c r="G92" s="29">
        <f t="shared" si="4"/>
        <v>5</v>
      </c>
      <c r="H92" s="30">
        <f t="shared" si="3"/>
        <v>0.5</v>
      </c>
      <c r="I92" s="15" t="s">
        <v>31</v>
      </c>
      <c r="K92" s="15" t="s">
        <v>54</v>
      </c>
      <c r="L92" s="44" t="s">
        <v>99</v>
      </c>
      <c r="M92" s="44">
        <v>15</v>
      </c>
    </row>
    <row r="93" spans="1:13" x14ac:dyDescent="0.35">
      <c r="A93" s="2" t="s">
        <v>148</v>
      </c>
      <c r="B93" s="2" t="s">
        <v>329</v>
      </c>
      <c r="C93" s="11">
        <v>2</v>
      </c>
      <c r="D93" s="18">
        <v>7</v>
      </c>
      <c r="E93" s="18">
        <v>13</v>
      </c>
      <c r="F93" s="40">
        <v>16</v>
      </c>
      <c r="G93" s="21">
        <f t="shared" si="4"/>
        <v>3</v>
      </c>
      <c r="H93" s="25">
        <f t="shared" si="3"/>
        <v>0.23076923076923084</v>
      </c>
      <c r="I93" s="15" t="s">
        <v>126</v>
      </c>
      <c r="K93" s="15" t="s">
        <v>85</v>
      </c>
      <c r="L93" s="44" t="s">
        <v>148</v>
      </c>
      <c r="M93" s="44">
        <v>16</v>
      </c>
    </row>
    <row r="94" spans="1:13" x14ac:dyDescent="0.35">
      <c r="A94" s="7" t="s">
        <v>85</v>
      </c>
      <c r="B94" s="7" t="s">
        <v>211</v>
      </c>
      <c r="C94" s="12">
        <v>2</v>
      </c>
      <c r="D94" s="19">
        <v>2</v>
      </c>
      <c r="E94" s="19">
        <v>7</v>
      </c>
      <c r="F94" s="41">
        <v>13</v>
      </c>
      <c r="G94" s="29">
        <f t="shared" si="4"/>
        <v>6</v>
      </c>
      <c r="H94" s="30">
        <f t="shared" si="3"/>
        <v>0.85714285714285721</v>
      </c>
      <c r="K94" s="15" t="s">
        <v>92</v>
      </c>
      <c r="L94" s="44" t="s">
        <v>85</v>
      </c>
      <c r="M94" s="44">
        <v>13</v>
      </c>
    </row>
    <row r="95" spans="1:13" x14ac:dyDescent="0.35">
      <c r="A95" s="2" t="s">
        <v>53</v>
      </c>
      <c r="B95" s="2" t="s">
        <v>266</v>
      </c>
      <c r="C95" s="11">
        <v>13</v>
      </c>
      <c r="D95" s="18">
        <v>14</v>
      </c>
      <c r="E95" s="18">
        <v>12</v>
      </c>
      <c r="F95" s="40">
        <v>12</v>
      </c>
      <c r="G95" s="21">
        <f t="shared" si="4"/>
        <v>0</v>
      </c>
      <c r="H95" s="25">
        <f t="shared" si="3"/>
        <v>0</v>
      </c>
      <c r="I95" s="15" t="s">
        <v>88</v>
      </c>
      <c r="K95" s="15" t="s">
        <v>99</v>
      </c>
      <c r="L95" s="44" t="s">
        <v>53</v>
      </c>
      <c r="M95" s="44">
        <v>12</v>
      </c>
    </row>
    <row r="96" spans="1:13" x14ac:dyDescent="0.35">
      <c r="A96" s="7" t="s">
        <v>126</v>
      </c>
      <c r="B96" s="7" t="s">
        <v>296</v>
      </c>
      <c r="C96" s="12">
        <v>9</v>
      </c>
      <c r="D96" s="19">
        <v>10</v>
      </c>
      <c r="E96" s="19">
        <v>12</v>
      </c>
      <c r="F96" s="41">
        <v>11</v>
      </c>
      <c r="G96" s="29">
        <f t="shared" si="4"/>
        <v>-1</v>
      </c>
      <c r="H96" s="30">
        <f t="shared" si="3"/>
        <v>-8.333333333333337E-2</v>
      </c>
      <c r="I96" s="15" t="s">
        <v>28</v>
      </c>
      <c r="K96" s="15" t="s">
        <v>9</v>
      </c>
      <c r="L96" s="44" t="s">
        <v>126</v>
      </c>
      <c r="M96" s="44">
        <v>11</v>
      </c>
    </row>
    <row r="97" spans="1:13" x14ac:dyDescent="0.35">
      <c r="A97" s="2" t="s">
        <v>31</v>
      </c>
      <c r="B97" s="2" t="s">
        <v>252</v>
      </c>
      <c r="C97" s="11">
        <v>17</v>
      </c>
      <c r="D97" s="18">
        <v>12</v>
      </c>
      <c r="E97" s="18">
        <v>11</v>
      </c>
      <c r="F97" s="40">
        <v>11</v>
      </c>
      <c r="G97" s="21">
        <f t="shared" si="4"/>
        <v>0</v>
      </c>
      <c r="H97" s="25">
        <f t="shared" si="3"/>
        <v>0</v>
      </c>
      <c r="I97" s="15" t="s">
        <v>119</v>
      </c>
      <c r="K97" s="15" t="s">
        <v>53</v>
      </c>
      <c r="L97" s="44" t="s">
        <v>31</v>
      </c>
      <c r="M97" s="44">
        <v>11</v>
      </c>
    </row>
    <row r="98" spans="1:13" x14ac:dyDescent="0.35">
      <c r="A98" s="7" t="s">
        <v>83</v>
      </c>
      <c r="B98" s="7" t="s">
        <v>212</v>
      </c>
      <c r="C98" s="12">
        <v>7</v>
      </c>
      <c r="D98" s="19">
        <v>12</v>
      </c>
      <c r="E98" s="19">
        <v>11</v>
      </c>
      <c r="F98" s="41">
        <v>12</v>
      </c>
      <c r="G98" s="29">
        <f t="shared" si="4"/>
        <v>1</v>
      </c>
      <c r="H98" s="30">
        <f t="shared" si="3"/>
        <v>9.0909090909090828E-2</v>
      </c>
      <c r="I98" s="15" t="s">
        <v>9</v>
      </c>
      <c r="K98" s="15" t="s">
        <v>83</v>
      </c>
      <c r="L98" s="44" t="s">
        <v>83</v>
      </c>
      <c r="M98" s="44">
        <v>12</v>
      </c>
    </row>
    <row r="99" spans="1:13" x14ac:dyDescent="0.35">
      <c r="A99" s="2" t="s">
        <v>88</v>
      </c>
      <c r="B99" s="2" t="s">
        <v>234</v>
      </c>
      <c r="C99" s="11">
        <v>6</v>
      </c>
      <c r="D99" s="18">
        <v>10</v>
      </c>
      <c r="E99" s="18">
        <v>11</v>
      </c>
      <c r="F99" s="40">
        <v>9</v>
      </c>
      <c r="G99" s="21">
        <f t="shared" si="4"/>
        <v>-2</v>
      </c>
      <c r="H99" s="25">
        <f t="shared" si="3"/>
        <v>-0.18181818181818177</v>
      </c>
      <c r="I99" s="15" t="s">
        <v>121</v>
      </c>
      <c r="K99" s="15" t="s">
        <v>31</v>
      </c>
      <c r="L99" s="44" t="s">
        <v>88</v>
      </c>
      <c r="M99" s="44">
        <v>9</v>
      </c>
    </row>
    <row r="100" spans="1:13" x14ac:dyDescent="0.35">
      <c r="A100" s="7" t="s">
        <v>119</v>
      </c>
      <c r="B100" s="7" t="s">
        <v>292</v>
      </c>
      <c r="C100" s="12">
        <v>4</v>
      </c>
      <c r="D100" s="19">
        <v>10</v>
      </c>
      <c r="E100" s="19">
        <v>11</v>
      </c>
      <c r="F100" s="41">
        <v>12</v>
      </c>
      <c r="G100" s="29">
        <f t="shared" si="4"/>
        <v>1</v>
      </c>
      <c r="H100" s="30">
        <f t="shared" ref="H100:H160" si="5">F100/E100-1</f>
        <v>9.0909090909090828E-2</v>
      </c>
      <c r="I100" s="15" t="s">
        <v>25</v>
      </c>
      <c r="K100" s="15" t="s">
        <v>76</v>
      </c>
      <c r="L100" s="44" t="s">
        <v>119</v>
      </c>
      <c r="M100" s="44">
        <v>12</v>
      </c>
    </row>
    <row r="101" spans="1:13" x14ac:dyDescent="0.35">
      <c r="A101" s="2" t="s">
        <v>9</v>
      </c>
      <c r="B101" s="2" t="s">
        <v>238</v>
      </c>
      <c r="C101" s="11">
        <v>6</v>
      </c>
      <c r="D101" s="18">
        <v>10</v>
      </c>
      <c r="E101" s="18">
        <v>11</v>
      </c>
      <c r="F101" s="40">
        <v>12</v>
      </c>
      <c r="G101" s="21">
        <f t="shared" si="4"/>
        <v>1</v>
      </c>
      <c r="H101" s="25">
        <f t="shared" si="5"/>
        <v>9.0909090909090828E-2</v>
      </c>
      <c r="I101" s="15" t="s">
        <v>99</v>
      </c>
      <c r="K101" s="15" t="s">
        <v>119</v>
      </c>
      <c r="L101" s="44" t="s">
        <v>9</v>
      </c>
      <c r="M101" s="44">
        <v>12</v>
      </c>
    </row>
    <row r="102" spans="1:13" x14ac:dyDescent="0.35">
      <c r="A102" s="7" t="s">
        <v>121</v>
      </c>
      <c r="B102" s="7" t="s">
        <v>293</v>
      </c>
      <c r="C102" s="12">
        <v>6</v>
      </c>
      <c r="D102" s="19">
        <v>11</v>
      </c>
      <c r="E102" s="19">
        <v>11</v>
      </c>
      <c r="F102" s="41">
        <v>14</v>
      </c>
      <c r="G102" s="29">
        <f t="shared" si="4"/>
        <v>3</v>
      </c>
      <c r="H102" s="30">
        <f t="shared" si="5"/>
        <v>0.27272727272727271</v>
      </c>
      <c r="I102" s="15" t="s">
        <v>32</v>
      </c>
      <c r="K102" s="15" t="s">
        <v>126</v>
      </c>
      <c r="L102" s="44" t="s">
        <v>121</v>
      </c>
      <c r="M102" s="44">
        <v>14</v>
      </c>
    </row>
    <row r="103" spans="1:13" x14ac:dyDescent="0.35">
      <c r="A103" s="2" t="s">
        <v>76</v>
      </c>
      <c r="B103" s="2" t="s">
        <v>272</v>
      </c>
      <c r="C103" s="11">
        <v>8</v>
      </c>
      <c r="D103" s="18">
        <v>10</v>
      </c>
      <c r="E103" s="18">
        <v>9</v>
      </c>
      <c r="F103" s="40">
        <v>11</v>
      </c>
      <c r="G103" s="21">
        <f t="shared" si="4"/>
        <v>2</v>
      </c>
      <c r="H103" s="25">
        <f t="shared" si="5"/>
        <v>0.22222222222222232</v>
      </c>
      <c r="I103" s="15" t="s">
        <v>77</v>
      </c>
      <c r="K103" s="15" t="s">
        <v>28</v>
      </c>
      <c r="L103" s="44" t="s">
        <v>76</v>
      </c>
      <c r="M103" s="44">
        <v>11</v>
      </c>
    </row>
    <row r="104" spans="1:13" x14ac:dyDescent="0.35">
      <c r="A104" s="7" t="s">
        <v>28</v>
      </c>
      <c r="B104" s="7" t="s">
        <v>250</v>
      </c>
      <c r="C104" s="12">
        <v>13</v>
      </c>
      <c r="D104" s="19">
        <v>11</v>
      </c>
      <c r="E104" s="19">
        <v>11</v>
      </c>
      <c r="F104" s="41">
        <v>10</v>
      </c>
      <c r="G104" s="29">
        <f t="shared" si="4"/>
        <v>-1</v>
      </c>
      <c r="H104" s="30">
        <f t="shared" si="5"/>
        <v>-9.0909090909090939E-2</v>
      </c>
      <c r="I104" s="15" t="s">
        <v>76</v>
      </c>
      <c r="K104" s="15" t="s">
        <v>32</v>
      </c>
      <c r="L104" s="44" t="s">
        <v>28</v>
      </c>
      <c r="M104" s="44">
        <v>10</v>
      </c>
    </row>
    <row r="105" spans="1:13" x14ac:dyDescent="0.35">
      <c r="A105" s="2" t="s">
        <v>32</v>
      </c>
      <c r="B105" s="2" t="s">
        <v>253</v>
      </c>
      <c r="C105" s="11">
        <v>7</v>
      </c>
      <c r="D105" s="18">
        <v>6</v>
      </c>
      <c r="E105" s="18">
        <v>10</v>
      </c>
      <c r="F105" s="40">
        <v>10</v>
      </c>
      <c r="G105" s="21">
        <f t="shared" si="4"/>
        <v>0</v>
      </c>
      <c r="H105" s="25">
        <f t="shared" si="5"/>
        <v>0</v>
      </c>
      <c r="I105" s="15" t="s">
        <v>149</v>
      </c>
      <c r="K105" s="15" t="s">
        <v>77</v>
      </c>
      <c r="L105" s="44" t="s">
        <v>32</v>
      </c>
      <c r="M105" s="44">
        <v>10</v>
      </c>
    </row>
    <row r="106" spans="1:13" x14ac:dyDescent="0.35">
      <c r="A106" s="7" t="s">
        <v>77</v>
      </c>
      <c r="B106" s="7" t="s">
        <v>235</v>
      </c>
      <c r="C106" s="12">
        <v>7</v>
      </c>
      <c r="D106" s="19">
        <v>7</v>
      </c>
      <c r="E106" s="19">
        <v>10</v>
      </c>
      <c r="F106" s="41">
        <v>10</v>
      </c>
      <c r="G106" s="29">
        <f t="shared" si="4"/>
        <v>0</v>
      </c>
      <c r="H106" s="30">
        <f t="shared" si="5"/>
        <v>0</v>
      </c>
      <c r="I106" s="15" t="s">
        <v>148</v>
      </c>
      <c r="K106" s="15" t="s">
        <v>88</v>
      </c>
      <c r="L106" s="44" t="s">
        <v>77</v>
      </c>
      <c r="M106" s="44">
        <v>10</v>
      </c>
    </row>
    <row r="107" spans="1:13" x14ac:dyDescent="0.35">
      <c r="A107" s="2" t="s">
        <v>149</v>
      </c>
      <c r="B107" s="2" t="s">
        <v>226</v>
      </c>
      <c r="C107" s="11">
        <v>9</v>
      </c>
      <c r="D107" s="18">
        <v>8</v>
      </c>
      <c r="E107" s="18">
        <v>8</v>
      </c>
      <c r="F107" s="40">
        <v>7</v>
      </c>
      <c r="G107" s="21">
        <f t="shared" si="4"/>
        <v>-1</v>
      </c>
      <c r="H107" s="25">
        <f t="shared" si="5"/>
        <v>-0.125</v>
      </c>
      <c r="I107" s="15" t="s">
        <v>138</v>
      </c>
      <c r="K107" s="15" t="s">
        <v>57</v>
      </c>
      <c r="L107" s="44" t="s">
        <v>149</v>
      </c>
      <c r="M107" s="44">
        <v>7</v>
      </c>
    </row>
    <row r="108" spans="1:13" x14ac:dyDescent="0.35">
      <c r="A108" s="7" t="s">
        <v>57</v>
      </c>
      <c r="B108" s="7" t="s">
        <v>321</v>
      </c>
      <c r="C108" s="12">
        <v>3</v>
      </c>
      <c r="D108" s="19">
        <v>5</v>
      </c>
      <c r="E108" s="19">
        <v>9</v>
      </c>
      <c r="F108" s="41">
        <v>8</v>
      </c>
      <c r="G108" s="29">
        <f t="shared" si="4"/>
        <v>-1</v>
      </c>
      <c r="H108" s="30">
        <f t="shared" si="5"/>
        <v>-0.11111111111111116</v>
      </c>
      <c r="I108" s="15" t="s">
        <v>65</v>
      </c>
      <c r="K108" s="15" t="s">
        <v>65</v>
      </c>
      <c r="L108" s="44" t="s">
        <v>57</v>
      </c>
      <c r="M108" s="44">
        <v>8</v>
      </c>
    </row>
    <row r="109" spans="1:13" x14ac:dyDescent="0.35">
      <c r="A109" s="2" t="s">
        <v>138</v>
      </c>
      <c r="B109" s="2" t="s">
        <v>222</v>
      </c>
      <c r="C109" s="11">
        <v>8</v>
      </c>
      <c r="D109" s="18">
        <v>11</v>
      </c>
      <c r="E109" s="18">
        <v>7</v>
      </c>
      <c r="F109" s="40">
        <v>7</v>
      </c>
      <c r="G109" s="21">
        <f t="shared" si="4"/>
        <v>0</v>
      </c>
      <c r="H109" s="25">
        <f t="shared" si="5"/>
        <v>0</v>
      </c>
      <c r="I109" s="15" t="s">
        <v>98</v>
      </c>
      <c r="K109" s="15" t="s">
        <v>149</v>
      </c>
      <c r="L109" s="44" t="s">
        <v>138</v>
      </c>
      <c r="M109" s="44">
        <v>7</v>
      </c>
    </row>
    <row r="110" spans="1:13" x14ac:dyDescent="0.35">
      <c r="A110" s="7" t="s">
        <v>65</v>
      </c>
      <c r="B110" s="7" t="s">
        <v>209</v>
      </c>
      <c r="C110" s="12">
        <v>8</v>
      </c>
      <c r="D110" s="19">
        <v>8</v>
      </c>
      <c r="E110" s="19">
        <v>7</v>
      </c>
      <c r="F110" s="41">
        <v>8</v>
      </c>
      <c r="G110" s="29">
        <f t="shared" si="4"/>
        <v>1</v>
      </c>
      <c r="H110" s="30">
        <f t="shared" si="5"/>
        <v>0.14285714285714279</v>
      </c>
      <c r="I110" s="15" t="s">
        <v>106</v>
      </c>
      <c r="K110" s="15" t="s">
        <v>98</v>
      </c>
      <c r="L110" s="44" t="s">
        <v>65</v>
      </c>
      <c r="M110" s="44">
        <v>8</v>
      </c>
    </row>
    <row r="111" spans="1:13" x14ac:dyDescent="0.35">
      <c r="A111" s="2" t="s">
        <v>98</v>
      </c>
      <c r="B111" s="2" t="s">
        <v>282</v>
      </c>
      <c r="C111" s="11">
        <v>5</v>
      </c>
      <c r="D111" s="18">
        <v>3</v>
      </c>
      <c r="E111" s="18">
        <v>7</v>
      </c>
      <c r="F111" s="40">
        <v>6</v>
      </c>
      <c r="G111" s="21">
        <f t="shared" si="4"/>
        <v>-1</v>
      </c>
      <c r="H111" s="25">
        <f t="shared" si="5"/>
        <v>-0.1428571428571429</v>
      </c>
      <c r="I111" s="15" t="s">
        <v>124</v>
      </c>
      <c r="K111" s="15" t="s">
        <v>138</v>
      </c>
      <c r="L111" s="44" t="s">
        <v>98</v>
      </c>
      <c r="M111" s="44">
        <v>6</v>
      </c>
    </row>
    <row r="112" spans="1:13" x14ac:dyDescent="0.35">
      <c r="A112" s="7" t="s">
        <v>124</v>
      </c>
      <c r="B112" s="7" t="s">
        <v>294</v>
      </c>
      <c r="C112" s="12">
        <v>8</v>
      </c>
      <c r="D112" s="19">
        <v>10</v>
      </c>
      <c r="E112" s="19">
        <v>6</v>
      </c>
      <c r="F112" s="41">
        <v>5</v>
      </c>
      <c r="G112" s="29">
        <f t="shared" si="4"/>
        <v>-1</v>
      </c>
      <c r="H112" s="30">
        <f t="shared" si="5"/>
        <v>-0.16666666666666663</v>
      </c>
      <c r="I112" s="15" t="s">
        <v>85</v>
      </c>
      <c r="K112" s="15" t="s">
        <v>44</v>
      </c>
      <c r="L112" s="44" t="s">
        <v>124</v>
      </c>
      <c r="M112" s="44">
        <v>5</v>
      </c>
    </row>
    <row r="113" spans="1:13" x14ac:dyDescent="0.35">
      <c r="A113" s="2" t="s">
        <v>44</v>
      </c>
      <c r="B113" s="2" t="s">
        <v>260</v>
      </c>
      <c r="C113" s="11">
        <v>9</v>
      </c>
      <c r="D113" s="18">
        <v>5</v>
      </c>
      <c r="E113" s="18">
        <v>6</v>
      </c>
      <c r="F113" s="42">
        <v>6</v>
      </c>
      <c r="G113" s="21">
        <f t="shared" si="4"/>
        <v>0</v>
      </c>
      <c r="H113" s="25">
        <f t="shared" si="5"/>
        <v>0</v>
      </c>
      <c r="I113" s="15" t="s">
        <v>44</v>
      </c>
      <c r="K113" s="15" t="s">
        <v>4</v>
      </c>
      <c r="L113" s="44" t="s">
        <v>44</v>
      </c>
      <c r="M113" s="44">
        <v>6</v>
      </c>
    </row>
    <row r="114" spans="1:13" x14ac:dyDescent="0.35">
      <c r="A114" s="7" t="s">
        <v>71</v>
      </c>
      <c r="B114" s="7" t="s">
        <v>326</v>
      </c>
      <c r="C114" s="12">
        <v>2</v>
      </c>
      <c r="D114" s="19">
        <v>3</v>
      </c>
      <c r="E114" s="19">
        <v>7</v>
      </c>
      <c r="F114" s="41">
        <v>5</v>
      </c>
      <c r="G114" s="29">
        <f t="shared" si="4"/>
        <v>-2</v>
      </c>
      <c r="H114" s="30">
        <f t="shared" si="5"/>
        <v>-0.2857142857142857</v>
      </c>
      <c r="I114" s="15" t="s">
        <v>157</v>
      </c>
      <c r="K114" s="15" t="s">
        <v>156</v>
      </c>
      <c r="L114" s="44" t="s">
        <v>71</v>
      </c>
      <c r="M114" s="44">
        <v>5</v>
      </c>
    </row>
    <row r="115" spans="1:13" x14ac:dyDescent="0.35">
      <c r="A115" s="2" t="s">
        <v>72</v>
      </c>
      <c r="B115" s="2" t="s">
        <v>199</v>
      </c>
      <c r="C115" s="11">
        <v>3</v>
      </c>
      <c r="D115" s="18">
        <v>6</v>
      </c>
      <c r="E115" s="18">
        <v>6</v>
      </c>
      <c r="F115" s="42">
        <v>5</v>
      </c>
      <c r="G115" s="21">
        <f t="shared" si="4"/>
        <v>-1</v>
      </c>
      <c r="H115" s="25">
        <f t="shared" si="5"/>
        <v>-0.16666666666666663</v>
      </c>
      <c r="I115" s="15" t="s">
        <v>57</v>
      </c>
      <c r="K115" s="15" t="s">
        <v>16</v>
      </c>
      <c r="L115" s="44" t="s">
        <v>72</v>
      </c>
      <c r="M115" s="44">
        <v>5</v>
      </c>
    </row>
    <row r="116" spans="1:13" x14ac:dyDescent="0.35">
      <c r="A116" s="7" t="s">
        <v>106</v>
      </c>
      <c r="B116" s="7" t="s">
        <v>287</v>
      </c>
      <c r="C116" s="12">
        <v>3</v>
      </c>
      <c r="D116" s="19">
        <v>3</v>
      </c>
      <c r="E116" s="19">
        <v>5</v>
      </c>
      <c r="F116" s="41">
        <v>3</v>
      </c>
      <c r="G116" s="29">
        <f t="shared" si="4"/>
        <v>-2</v>
      </c>
      <c r="H116" s="30">
        <f t="shared" si="5"/>
        <v>-0.4</v>
      </c>
      <c r="I116" s="15" t="s">
        <v>152</v>
      </c>
      <c r="K116" s="15" t="s">
        <v>58</v>
      </c>
      <c r="L116" s="44" t="s">
        <v>106</v>
      </c>
      <c r="M116" s="44">
        <v>3</v>
      </c>
    </row>
    <row r="117" spans="1:13" x14ac:dyDescent="0.35">
      <c r="A117" s="2" t="s">
        <v>157</v>
      </c>
      <c r="B117" s="2" t="s">
        <v>281</v>
      </c>
      <c r="C117" s="11">
        <v>3</v>
      </c>
      <c r="D117" s="18">
        <v>6</v>
      </c>
      <c r="E117" s="18">
        <v>5</v>
      </c>
      <c r="F117" s="42">
        <v>5</v>
      </c>
      <c r="G117" s="21">
        <f t="shared" si="4"/>
        <v>0</v>
      </c>
      <c r="H117" s="25">
        <f t="shared" si="5"/>
        <v>0</v>
      </c>
      <c r="I117" s="15" t="s">
        <v>16</v>
      </c>
      <c r="K117" s="15" t="s">
        <v>71</v>
      </c>
      <c r="L117" s="44" t="s">
        <v>157</v>
      </c>
      <c r="M117" s="44">
        <v>5</v>
      </c>
    </row>
    <row r="118" spans="1:13" x14ac:dyDescent="0.35">
      <c r="A118" s="7" t="s">
        <v>152</v>
      </c>
      <c r="B118" s="7" t="s">
        <v>229</v>
      </c>
      <c r="C118" s="12">
        <v>2</v>
      </c>
      <c r="D118" s="19">
        <v>5</v>
      </c>
      <c r="E118" s="19">
        <v>5</v>
      </c>
      <c r="F118" s="41">
        <v>5</v>
      </c>
      <c r="G118" s="29">
        <f t="shared" si="4"/>
        <v>0</v>
      </c>
      <c r="H118" s="30">
        <f t="shared" si="5"/>
        <v>0</v>
      </c>
      <c r="I118" s="15" t="s">
        <v>4</v>
      </c>
      <c r="K118" s="15" t="s">
        <v>72</v>
      </c>
      <c r="L118" s="44" t="s">
        <v>152</v>
      </c>
      <c r="M118" s="44">
        <v>5</v>
      </c>
    </row>
    <row r="119" spans="1:13" x14ac:dyDescent="0.35">
      <c r="A119" s="2" t="s">
        <v>16</v>
      </c>
      <c r="B119" s="2" t="s">
        <v>243</v>
      </c>
      <c r="C119" s="11">
        <v>5</v>
      </c>
      <c r="D119" s="18">
        <v>5</v>
      </c>
      <c r="E119" s="18">
        <v>5</v>
      </c>
      <c r="F119" s="42">
        <v>5</v>
      </c>
      <c r="G119" s="21">
        <f t="shared" si="4"/>
        <v>0</v>
      </c>
      <c r="H119" s="25">
        <f t="shared" si="5"/>
        <v>0</v>
      </c>
      <c r="I119" s="15" t="s">
        <v>137</v>
      </c>
      <c r="K119" s="15" t="s">
        <v>158</v>
      </c>
      <c r="L119" s="44" t="s">
        <v>16</v>
      </c>
      <c r="M119" s="44">
        <v>5</v>
      </c>
    </row>
    <row r="120" spans="1:13" x14ac:dyDescent="0.35">
      <c r="A120" s="7" t="s">
        <v>4</v>
      </c>
      <c r="B120" s="7" t="s">
        <v>236</v>
      </c>
      <c r="C120" s="12">
        <v>4</v>
      </c>
      <c r="D120" s="19">
        <v>3</v>
      </c>
      <c r="E120" s="19">
        <v>5</v>
      </c>
      <c r="F120" s="41">
        <v>5</v>
      </c>
      <c r="G120" s="29">
        <f t="shared" si="4"/>
        <v>0</v>
      </c>
      <c r="H120" s="30">
        <f t="shared" si="5"/>
        <v>0</v>
      </c>
      <c r="I120" s="15" t="s">
        <v>158</v>
      </c>
      <c r="K120" s="15" t="s">
        <v>157</v>
      </c>
      <c r="L120" s="44" t="s">
        <v>4</v>
      </c>
      <c r="M120" s="44">
        <v>5</v>
      </c>
    </row>
    <row r="121" spans="1:13" x14ac:dyDescent="0.35">
      <c r="A121" s="2" t="s">
        <v>158</v>
      </c>
      <c r="B121" s="2" t="s">
        <v>327</v>
      </c>
      <c r="C121" s="11">
        <v>1</v>
      </c>
      <c r="D121" s="18">
        <v>1</v>
      </c>
      <c r="E121" s="18">
        <v>5</v>
      </c>
      <c r="F121" s="42">
        <v>5</v>
      </c>
      <c r="G121" s="21">
        <f t="shared" si="4"/>
        <v>0</v>
      </c>
      <c r="H121" s="25">
        <f t="shared" si="5"/>
        <v>0</v>
      </c>
      <c r="I121" s="15" t="s">
        <v>71</v>
      </c>
      <c r="K121" s="15" t="s">
        <v>106</v>
      </c>
      <c r="L121" s="44" t="s">
        <v>158</v>
      </c>
      <c r="M121" s="44">
        <v>5</v>
      </c>
    </row>
    <row r="122" spans="1:13" x14ac:dyDescent="0.35">
      <c r="A122" s="7" t="s">
        <v>58</v>
      </c>
      <c r="B122" s="7" t="s">
        <v>325</v>
      </c>
      <c r="C122" s="12">
        <v>3</v>
      </c>
      <c r="D122" s="19">
        <v>4</v>
      </c>
      <c r="E122" s="19">
        <v>4</v>
      </c>
      <c r="F122" s="41">
        <v>5</v>
      </c>
      <c r="G122" s="29">
        <f t="shared" si="4"/>
        <v>1</v>
      </c>
      <c r="H122" s="30">
        <f>F122/E122-1</f>
        <v>0.25</v>
      </c>
      <c r="I122" s="15" t="s">
        <v>72</v>
      </c>
      <c r="K122" s="15" t="s">
        <v>124</v>
      </c>
      <c r="L122" s="44" t="s">
        <v>58</v>
      </c>
      <c r="M122" s="44">
        <v>5</v>
      </c>
    </row>
    <row r="123" spans="1:13" x14ac:dyDescent="0.35">
      <c r="A123" s="2" t="s">
        <v>156</v>
      </c>
      <c r="B123" s="2" t="s">
        <v>241</v>
      </c>
      <c r="C123" s="11">
        <v>1</v>
      </c>
      <c r="D123" s="18">
        <v>4</v>
      </c>
      <c r="E123" s="18">
        <v>5</v>
      </c>
      <c r="F123" s="42">
        <v>5</v>
      </c>
      <c r="G123" s="21">
        <f t="shared" si="4"/>
        <v>0</v>
      </c>
      <c r="H123" s="25">
        <f t="shared" si="5"/>
        <v>0</v>
      </c>
      <c r="I123" s="15" t="s">
        <v>151</v>
      </c>
      <c r="K123" s="15" t="s">
        <v>137</v>
      </c>
      <c r="L123" s="44" t="s">
        <v>156</v>
      </c>
      <c r="M123" s="44">
        <v>5</v>
      </c>
    </row>
    <row r="124" spans="1:13" x14ac:dyDescent="0.35">
      <c r="A124" s="7" t="s">
        <v>137</v>
      </c>
      <c r="B124" s="7" t="s">
        <v>221</v>
      </c>
      <c r="C124" s="12">
        <v>4</v>
      </c>
      <c r="D124" s="19">
        <v>4</v>
      </c>
      <c r="E124" s="19">
        <v>5</v>
      </c>
      <c r="F124" s="41">
        <v>5</v>
      </c>
      <c r="G124" s="29">
        <f t="shared" si="4"/>
        <v>0</v>
      </c>
      <c r="H124" s="30">
        <f t="shared" si="5"/>
        <v>0</v>
      </c>
      <c r="I124" s="15" t="s">
        <v>153</v>
      </c>
      <c r="K124" s="15" t="s">
        <v>152</v>
      </c>
      <c r="L124" s="44" t="s">
        <v>137</v>
      </c>
      <c r="M124" s="44">
        <v>5</v>
      </c>
    </row>
    <row r="125" spans="1:13" x14ac:dyDescent="0.35">
      <c r="A125" s="2" t="s">
        <v>151</v>
      </c>
      <c r="B125" s="2" t="s">
        <v>230</v>
      </c>
      <c r="C125" s="11">
        <v>4</v>
      </c>
      <c r="D125" s="18">
        <v>4</v>
      </c>
      <c r="E125" s="18">
        <v>4</v>
      </c>
      <c r="F125" s="42">
        <v>4</v>
      </c>
      <c r="G125" s="21">
        <f t="shared" si="4"/>
        <v>0</v>
      </c>
      <c r="H125" s="25">
        <f t="shared" si="5"/>
        <v>0</v>
      </c>
      <c r="I125" s="15" t="s">
        <v>58</v>
      </c>
      <c r="K125" s="15" t="s">
        <v>21</v>
      </c>
      <c r="L125" s="44" t="s">
        <v>151</v>
      </c>
      <c r="M125" s="44">
        <v>4</v>
      </c>
    </row>
    <row r="126" spans="1:13" x14ac:dyDescent="0.35">
      <c r="A126" s="7" t="s">
        <v>153</v>
      </c>
      <c r="B126" s="7" t="s">
        <v>218</v>
      </c>
      <c r="C126" s="12">
        <v>4</v>
      </c>
      <c r="D126" s="19">
        <v>4</v>
      </c>
      <c r="E126" s="19">
        <v>4</v>
      </c>
      <c r="F126" s="41">
        <v>4</v>
      </c>
      <c r="G126" s="29">
        <f t="shared" si="4"/>
        <v>0</v>
      </c>
      <c r="H126" s="30">
        <f t="shared" si="5"/>
        <v>0</v>
      </c>
      <c r="I126" s="15" t="s">
        <v>156</v>
      </c>
      <c r="K126" s="15" t="s">
        <v>332</v>
      </c>
      <c r="L126" s="44" t="s">
        <v>153</v>
      </c>
      <c r="M126" s="44">
        <v>4</v>
      </c>
    </row>
    <row r="127" spans="1:13" x14ac:dyDescent="0.35">
      <c r="A127" s="2" t="s">
        <v>332</v>
      </c>
      <c r="B127" s="2" t="s">
        <v>333</v>
      </c>
      <c r="C127" s="11">
        <v>0</v>
      </c>
      <c r="D127" s="18">
        <v>4</v>
      </c>
      <c r="E127" s="18">
        <v>4</v>
      </c>
      <c r="F127" s="42">
        <v>4</v>
      </c>
      <c r="G127" s="21">
        <f t="shared" si="4"/>
        <v>0</v>
      </c>
      <c r="H127" s="25">
        <f t="shared" si="5"/>
        <v>0</v>
      </c>
      <c r="I127" s="15" t="s">
        <v>332</v>
      </c>
      <c r="K127" s="15" t="s">
        <v>23</v>
      </c>
      <c r="L127" s="44" t="s">
        <v>332</v>
      </c>
      <c r="M127" s="44">
        <v>4</v>
      </c>
    </row>
    <row r="128" spans="1:13" x14ac:dyDescent="0.35">
      <c r="A128" s="7" t="s">
        <v>101</v>
      </c>
      <c r="B128" s="7" t="s">
        <v>284</v>
      </c>
      <c r="C128" s="12">
        <v>0</v>
      </c>
      <c r="D128" s="19">
        <v>2</v>
      </c>
      <c r="E128" s="19">
        <v>4</v>
      </c>
      <c r="F128" s="41">
        <v>3</v>
      </c>
      <c r="G128" s="29">
        <f t="shared" si="4"/>
        <v>-1</v>
      </c>
      <c r="H128" s="30">
        <f t="shared" si="5"/>
        <v>-0.25</v>
      </c>
      <c r="I128" s="15" t="s">
        <v>101</v>
      </c>
      <c r="K128" s="15" t="s">
        <v>61</v>
      </c>
      <c r="L128" s="44" t="s">
        <v>101</v>
      </c>
      <c r="M128" s="44">
        <v>3</v>
      </c>
    </row>
    <row r="129" spans="1:13" x14ac:dyDescent="0.35">
      <c r="A129" s="2" t="s">
        <v>134</v>
      </c>
      <c r="B129" s="2" t="s">
        <v>300</v>
      </c>
      <c r="C129" s="11">
        <v>1</v>
      </c>
      <c r="D129" s="18">
        <v>2</v>
      </c>
      <c r="E129" s="18">
        <v>4</v>
      </c>
      <c r="F129" s="42">
        <v>4</v>
      </c>
      <c r="G129" s="21">
        <f t="shared" si="4"/>
        <v>0</v>
      </c>
      <c r="H129" s="25">
        <f t="shared" si="5"/>
        <v>0</v>
      </c>
      <c r="I129" s="15" t="s">
        <v>134</v>
      </c>
      <c r="K129" s="15" t="s">
        <v>81</v>
      </c>
      <c r="L129" s="44" t="s">
        <v>134</v>
      </c>
      <c r="M129" s="44">
        <v>4</v>
      </c>
    </row>
    <row r="130" spans="1:13" x14ac:dyDescent="0.35">
      <c r="A130" s="7" t="s">
        <v>23</v>
      </c>
      <c r="B130" s="7" t="s">
        <v>247</v>
      </c>
      <c r="C130" s="12">
        <v>4</v>
      </c>
      <c r="D130" s="19">
        <v>5</v>
      </c>
      <c r="E130" s="19">
        <v>3</v>
      </c>
      <c r="F130" s="41">
        <v>4</v>
      </c>
      <c r="G130" s="29">
        <f t="shared" si="4"/>
        <v>1</v>
      </c>
      <c r="H130" s="30">
        <f t="shared" si="5"/>
        <v>0.33333333333333326</v>
      </c>
      <c r="I130" s="15" t="s">
        <v>154</v>
      </c>
      <c r="K130" s="15" t="s">
        <v>90</v>
      </c>
      <c r="L130" s="44" t="s">
        <v>23</v>
      </c>
      <c r="M130" s="44">
        <v>4</v>
      </c>
    </row>
    <row r="131" spans="1:13" x14ac:dyDescent="0.35">
      <c r="A131" s="2" t="s">
        <v>90</v>
      </c>
      <c r="B131" s="2" t="s">
        <v>278</v>
      </c>
      <c r="C131" s="11">
        <v>4</v>
      </c>
      <c r="D131" s="18">
        <v>2</v>
      </c>
      <c r="E131" s="18">
        <v>4</v>
      </c>
      <c r="F131" s="42">
        <v>4</v>
      </c>
      <c r="G131" s="21">
        <f t="shared" si="4"/>
        <v>0</v>
      </c>
      <c r="H131" s="25">
        <f t="shared" si="5"/>
        <v>0</v>
      </c>
      <c r="I131" s="15" t="s">
        <v>23</v>
      </c>
      <c r="K131" s="15" t="s">
        <v>95</v>
      </c>
      <c r="L131" s="44" t="s">
        <v>90</v>
      </c>
      <c r="M131" s="44">
        <v>4</v>
      </c>
    </row>
    <row r="132" spans="1:13" x14ac:dyDescent="0.35">
      <c r="A132" s="7" t="s">
        <v>21</v>
      </c>
      <c r="B132" s="7" t="s">
        <v>245</v>
      </c>
      <c r="C132" s="12">
        <v>2</v>
      </c>
      <c r="D132" s="19">
        <v>2</v>
      </c>
      <c r="E132" s="19">
        <v>3</v>
      </c>
      <c r="F132" s="41">
        <v>4</v>
      </c>
      <c r="G132" s="29">
        <f t="shared" ref="G132:G161" si="6">F132-E132</f>
        <v>1</v>
      </c>
      <c r="H132" s="30">
        <f t="shared" si="5"/>
        <v>0.33333333333333326</v>
      </c>
      <c r="I132" s="15" t="s">
        <v>95</v>
      </c>
      <c r="K132" s="15" t="s">
        <v>153</v>
      </c>
      <c r="L132" s="44" t="s">
        <v>21</v>
      </c>
      <c r="M132" s="44">
        <v>4</v>
      </c>
    </row>
    <row r="133" spans="1:13" x14ac:dyDescent="0.35">
      <c r="A133" s="2" t="s">
        <v>81</v>
      </c>
      <c r="B133" s="2" t="s">
        <v>275</v>
      </c>
      <c r="C133" s="11">
        <v>6</v>
      </c>
      <c r="D133" s="18">
        <v>4</v>
      </c>
      <c r="E133" s="18">
        <v>3</v>
      </c>
      <c r="F133" s="42">
        <v>4</v>
      </c>
      <c r="G133" s="21">
        <f t="shared" si="6"/>
        <v>1</v>
      </c>
      <c r="H133" s="25">
        <f t="shared" si="5"/>
        <v>0.33333333333333326</v>
      </c>
      <c r="I133" s="15" t="s">
        <v>55</v>
      </c>
      <c r="K133" s="15" t="s">
        <v>131</v>
      </c>
      <c r="L133" s="44" t="s">
        <v>81</v>
      </c>
      <c r="M133" s="44">
        <v>4</v>
      </c>
    </row>
    <row r="134" spans="1:13" x14ac:dyDescent="0.35">
      <c r="A134" s="7" t="s">
        <v>95</v>
      </c>
      <c r="B134" s="7" t="s">
        <v>280</v>
      </c>
      <c r="C134" s="12">
        <v>3</v>
      </c>
      <c r="D134" s="19">
        <v>3</v>
      </c>
      <c r="E134" s="19">
        <v>3</v>
      </c>
      <c r="F134" s="41">
        <v>4</v>
      </c>
      <c r="G134" s="29">
        <f t="shared" si="6"/>
        <v>1</v>
      </c>
      <c r="H134" s="30">
        <f t="shared" si="5"/>
        <v>0.33333333333333326</v>
      </c>
      <c r="I134" s="15" t="s">
        <v>131</v>
      </c>
      <c r="K134" s="15" t="s">
        <v>134</v>
      </c>
      <c r="L134" s="44" t="s">
        <v>95</v>
      </c>
      <c r="M134" s="44">
        <v>4</v>
      </c>
    </row>
    <row r="135" spans="1:13" x14ac:dyDescent="0.35">
      <c r="A135" s="2" t="s">
        <v>55</v>
      </c>
      <c r="B135" s="2" t="s">
        <v>268</v>
      </c>
      <c r="C135" s="11">
        <v>3</v>
      </c>
      <c r="D135" s="18">
        <v>3</v>
      </c>
      <c r="E135" s="18">
        <v>3</v>
      </c>
      <c r="F135" s="42">
        <v>3</v>
      </c>
      <c r="G135" s="21">
        <f t="shared" si="6"/>
        <v>0</v>
      </c>
      <c r="H135" s="25">
        <f t="shared" si="5"/>
        <v>0</v>
      </c>
      <c r="I135" s="15" t="s">
        <v>142</v>
      </c>
      <c r="K135" s="15" t="s">
        <v>142</v>
      </c>
      <c r="L135" s="44" t="s">
        <v>55</v>
      </c>
      <c r="M135" s="44">
        <v>3</v>
      </c>
    </row>
    <row r="136" spans="1:13" x14ac:dyDescent="0.35">
      <c r="A136" s="7" t="s">
        <v>131</v>
      </c>
      <c r="B136" s="7" t="s">
        <v>323</v>
      </c>
      <c r="C136" s="12">
        <v>0</v>
      </c>
      <c r="D136" s="19">
        <v>3</v>
      </c>
      <c r="E136" s="19">
        <v>3</v>
      </c>
      <c r="F136" s="41">
        <v>4</v>
      </c>
      <c r="G136" s="29">
        <f t="shared" si="6"/>
        <v>1</v>
      </c>
      <c r="H136" s="30">
        <f t="shared" si="5"/>
        <v>0.33333333333333326</v>
      </c>
      <c r="I136" s="15" t="s">
        <v>61</v>
      </c>
      <c r="K136" s="15" t="s">
        <v>151</v>
      </c>
      <c r="L136" s="44" t="s">
        <v>131</v>
      </c>
      <c r="M136" s="44">
        <v>4</v>
      </c>
    </row>
    <row r="137" spans="1:13" x14ac:dyDescent="0.35">
      <c r="A137" s="2" t="s">
        <v>142</v>
      </c>
      <c r="B137" s="2" t="s">
        <v>324</v>
      </c>
      <c r="C137" s="11">
        <v>3</v>
      </c>
      <c r="D137" s="18">
        <v>3</v>
      </c>
      <c r="E137" s="18">
        <v>3</v>
      </c>
      <c r="F137" s="42">
        <v>5</v>
      </c>
      <c r="G137" s="21">
        <f t="shared" si="6"/>
        <v>2</v>
      </c>
      <c r="H137" s="25">
        <f t="shared" si="5"/>
        <v>0.66666666666666674</v>
      </c>
      <c r="I137" s="15" t="s">
        <v>90</v>
      </c>
      <c r="K137" s="15" t="s">
        <v>55</v>
      </c>
      <c r="L137" s="44" t="s">
        <v>142</v>
      </c>
      <c r="M137" s="44">
        <v>5</v>
      </c>
    </row>
    <row r="138" spans="1:13" x14ac:dyDescent="0.35">
      <c r="A138" s="7" t="s">
        <v>61</v>
      </c>
      <c r="B138" s="7" t="s">
        <v>206</v>
      </c>
      <c r="C138" s="12">
        <v>4</v>
      </c>
      <c r="D138" s="19">
        <v>3</v>
      </c>
      <c r="E138" s="19">
        <v>3</v>
      </c>
      <c r="F138" s="41">
        <v>4</v>
      </c>
      <c r="G138" s="29">
        <f t="shared" si="6"/>
        <v>1</v>
      </c>
      <c r="H138" s="30">
        <f t="shared" si="5"/>
        <v>0.33333333333333326</v>
      </c>
      <c r="I138" s="15" t="s">
        <v>113</v>
      </c>
      <c r="K138" s="15" t="s">
        <v>91</v>
      </c>
      <c r="L138" s="44" t="s">
        <v>61</v>
      </c>
      <c r="M138" s="44">
        <v>4</v>
      </c>
    </row>
    <row r="139" spans="1:13" x14ac:dyDescent="0.35">
      <c r="A139" s="2" t="s">
        <v>91</v>
      </c>
      <c r="B139" s="2" t="s">
        <v>328</v>
      </c>
      <c r="C139" s="11">
        <v>4</v>
      </c>
      <c r="D139" s="18">
        <v>2</v>
      </c>
      <c r="E139" s="18">
        <v>3</v>
      </c>
      <c r="F139" s="42">
        <v>3</v>
      </c>
      <c r="G139" s="21">
        <f t="shared" si="6"/>
        <v>0</v>
      </c>
      <c r="H139" s="25">
        <f t="shared" si="5"/>
        <v>0</v>
      </c>
      <c r="I139" s="15" t="s">
        <v>143</v>
      </c>
      <c r="K139" s="15" t="s">
        <v>101</v>
      </c>
      <c r="L139" s="44" t="s">
        <v>91</v>
      </c>
      <c r="M139" s="44">
        <v>3</v>
      </c>
    </row>
    <row r="140" spans="1:13" x14ac:dyDescent="0.35">
      <c r="A140" s="7" t="s">
        <v>154</v>
      </c>
      <c r="B140" s="7" t="s">
        <v>304</v>
      </c>
      <c r="C140" s="12">
        <v>1</v>
      </c>
      <c r="D140" s="19">
        <v>1</v>
      </c>
      <c r="E140" s="19">
        <v>2</v>
      </c>
      <c r="F140" s="41">
        <v>2</v>
      </c>
      <c r="G140" s="29">
        <f t="shared" si="6"/>
        <v>0</v>
      </c>
      <c r="H140" s="30">
        <f t="shared" si="5"/>
        <v>0</v>
      </c>
      <c r="I140" s="15" t="s">
        <v>21</v>
      </c>
      <c r="K140" s="15" t="s">
        <v>154</v>
      </c>
      <c r="L140" s="44" t="s">
        <v>154</v>
      </c>
      <c r="M140" s="44">
        <v>2</v>
      </c>
    </row>
    <row r="141" spans="1:13" x14ac:dyDescent="0.35">
      <c r="A141" s="2" t="s">
        <v>143</v>
      </c>
      <c r="B141" s="2" t="s">
        <v>198</v>
      </c>
      <c r="C141" s="11">
        <v>5</v>
      </c>
      <c r="D141" s="18">
        <v>2</v>
      </c>
      <c r="E141" s="18">
        <v>2</v>
      </c>
      <c r="F141" s="42">
        <v>2</v>
      </c>
      <c r="G141" s="21">
        <f t="shared" si="6"/>
        <v>0</v>
      </c>
      <c r="H141" s="25">
        <f t="shared" si="5"/>
        <v>0</v>
      </c>
      <c r="I141" s="15" t="s">
        <v>91</v>
      </c>
      <c r="K141" s="15" t="s">
        <v>48</v>
      </c>
      <c r="L141" s="44" t="s">
        <v>143</v>
      </c>
      <c r="M141" s="44">
        <v>2</v>
      </c>
    </row>
    <row r="142" spans="1:13" x14ac:dyDescent="0.35">
      <c r="A142" s="7" t="s">
        <v>125</v>
      </c>
      <c r="B142" s="7" t="s">
        <v>295</v>
      </c>
      <c r="C142" s="12">
        <v>2</v>
      </c>
      <c r="D142" s="19">
        <v>2</v>
      </c>
      <c r="E142" s="19">
        <v>2</v>
      </c>
      <c r="F142" s="41">
        <v>2</v>
      </c>
      <c r="G142" s="29">
        <f t="shared" si="6"/>
        <v>0</v>
      </c>
      <c r="H142" s="30">
        <f t="shared" si="5"/>
        <v>0</v>
      </c>
      <c r="I142" s="15" t="s">
        <v>125</v>
      </c>
      <c r="K142" s="15" t="s">
        <v>113</v>
      </c>
      <c r="L142" s="44" t="s">
        <v>125</v>
      </c>
      <c r="M142" s="44">
        <v>2</v>
      </c>
    </row>
    <row r="143" spans="1:13" x14ac:dyDescent="0.35">
      <c r="A143" s="2" t="s">
        <v>132</v>
      </c>
      <c r="B143" s="2" t="s">
        <v>299</v>
      </c>
      <c r="C143" s="11">
        <v>2</v>
      </c>
      <c r="D143" s="18">
        <v>2</v>
      </c>
      <c r="E143" s="18">
        <v>2</v>
      </c>
      <c r="F143" s="42">
        <v>2</v>
      </c>
      <c r="G143" s="21">
        <f t="shared" si="6"/>
        <v>0</v>
      </c>
      <c r="H143" s="25">
        <f t="shared" si="5"/>
        <v>0</v>
      </c>
      <c r="I143" s="15" t="s">
        <v>132</v>
      </c>
      <c r="K143" s="15" t="s">
        <v>118</v>
      </c>
      <c r="L143" s="44" t="s">
        <v>132</v>
      </c>
      <c r="M143" s="44">
        <v>2</v>
      </c>
    </row>
    <row r="144" spans="1:13" x14ac:dyDescent="0.35">
      <c r="A144" s="7" t="s">
        <v>5</v>
      </c>
      <c r="B144" s="7" t="s">
        <v>237</v>
      </c>
      <c r="C144" s="12">
        <v>1</v>
      </c>
      <c r="D144" s="19">
        <v>2</v>
      </c>
      <c r="E144" s="19">
        <v>2</v>
      </c>
      <c r="F144" s="41">
        <v>1</v>
      </c>
      <c r="G144" s="29">
        <f t="shared" si="6"/>
        <v>-1</v>
      </c>
      <c r="H144" s="30">
        <f t="shared" si="5"/>
        <v>-0.5</v>
      </c>
      <c r="I144" s="15" t="s">
        <v>5</v>
      </c>
      <c r="K144" s="15" t="s">
        <v>125</v>
      </c>
      <c r="L144" s="44" t="s">
        <v>5</v>
      </c>
      <c r="M144" s="44">
        <v>1</v>
      </c>
    </row>
    <row r="145" spans="1:13" x14ac:dyDescent="0.35">
      <c r="A145" s="2" t="s">
        <v>118</v>
      </c>
      <c r="B145" s="2" t="s">
        <v>291</v>
      </c>
      <c r="C145" s="11">
        <v>1</v>
      </c>
      <c r="D145" s="18">
        <v>2</v>
      </c>
      <c r="E145" s="18">
        <v>2</v>
      </c>
      <c r="F145" s="42">
        <v>2</v>
      </c>
      <c r="G145" s="21">
        <f t="shared" si="6"/>
        <v>0</v>
      </c>
      <c r="H145" s="25">
        <f t="shared" si="5"/>
        <v>0</v>
      </c>
      <c r="I145" s="15" t="s">
        <v>118</v>
      </c>
      <c r="K145" s="15" t="s">
        <v>132</v>
      </c>
      <c r="L145" s="44" t="s">
        <v>118</v>
      </c>
      <c r="M145" s="44">
        <v>2</v>
      </c>
    </row>
    <row r="146" spans="1:13" x14ac:dyDescent="0.35">
      <c r="A146" s="7" t="s">
        <v>48</v>
      </c>
      <c r="B146" s="7" t="s">
        <v>262</v>
      </c>
      <c r="C146" s="12">
        <v>1</v>
      </c>
      <c r="D146" s="19">
        <v>2</v>
      </c>
      <c r="E146" s="19">
        <v>2</v>
      </c>
      <c r="F146" s="41">
        <v>2</v>
      </c>
      <c r="G146" s="29">
        <f t="shared" si="6"/>
        <v>0</v>
      </c>
      <c r="H146" s="30">
        <f t="shared" si="5"/>
        <v>0</v>
      </c>
      <c r="I146" s="15" t="s">
        <v>48</v>
      </c>
      <c r="K146" s="15" t="s">
        <v>143</v>
      </c>
      <c r="L146" s="44" t="s">
        <v>48</v>
      </c>
      <c r="M146" s="44">
        <v>2</v>
      </c>
    </row>
    <row r="147" spans="1:13" x14ac:dyDescent="0.35">
      <c r="A147" s="2" t="s">
        <v>113</v>
      </c>
      <c r="B147" s="2" t="s">
        <v>322</v>
      </c>
      <c r="C147" s="11">
        <v>3</v>
      </c>
      <c r="D147" s="18">
        <v>3</v>
      </c>
      <c r="E147" s="18">
        <v>1</v>
      </c>
      <c r="F147" s="42">
        <v>2</v>
      </c>
      <c r="G147" s="21">
        <f t="shared" si="6"/>
        <v>1</v>
      </c>
      <c r="H147" s="25">
        <f t="shared" si="5"/>
        <v>1</v>
      </c>
      <c r="I147" s="15" t="s">
        <v>81</v>
      </c>
      <c r="K147" s="15" t="s">
        <v>5</v>
      </c>
      <c r="L147" s="44" t="s">
        <v>113</v>
      </c>
      <c r="M147" s="44">
        <v>2</v>
      </c>
    </row>
    <row r="148" spans="1:13" x14ac:dyDescent="0.35">
      <c r="A148" s="7" t="s">
        <v>78</v>
      </c>
      <c r="B148" s="7" t="s">
        <v>273</v>
      </c>
      <c r="C148" s="12">
        <v>2</v>
      </c>
      <c r="D148" s="19">
        <v>4</v>
      </c>
      <c r="E148" s="19">
        <v>1</v>
      </c>
      <c r="F148" s="41">
        <v>1</v>
      </c>
      <c r="G148" s="29">
        <f t="shared" si="6"/>
        <v>0</v>
      </c>
      <c r="H148" s="30">
        <f t="shared" si="5"/>
        <v>0</v>
      </c>
      <c r="I148" s="15" t="s">
        <v>78</v>
      </c>
      <c r="K148" s="15" t="s">
        <v>11</v>
      </c>
      <c r="L148" s="44" t="s">
        <v>78</v>
      </c>
      <c r="M148" s="44">
        <v>1</v>
      </c>
    </row>
    <row r="149" spans="1:13" x14ac:dyDescent="0.35">
      <c r="A149" s="2" t="s">
        <v>35</v>
      </c>
      <c r="B149" s="2" t="s">
        <v>254</v>
      </c>
      <c r="C149" s="11">
        <v>1</v>
      </c>
      <c r="D149" s="18">
        <v>2</v>
      </c>
      <c r="E149" s="18">
        <v>1</v>
      </c>
      <c r="F149" s="42">
        <v>1</v>
      </c>
      <c r="G149" s="21">
        <f t="shared" si="6"/>
        <v>0</v>
      </c>
      <c r="H149" s="25">
        <f t="shared" si="5"/>
        <v>0</v>
      </c>
      <c r="I149" s="15" t="s">
        <v>35</v>
      </c>
      <c r="K149" s="15" t="s">
        <v>15</v>
      </c>
      <c r="L149" s="44" t="s">
        <v>35</v>
      </c>
      <c r="M149" s="44">
        <v>1</v>
      </c>
    </row>
    <row r="150" spans="1:13" x14ac:dyDescent="0.35">
      <c r="A150" s="7" t="s">
        <v>11</v>
      </c>
      <c r="B150" s="7" t="s">
        <v>239</v>
      </c>
      <c r="C150" s="12">
        <v>1</v>
      </c>
      <c r="D150" s="19">
        <v>1</v>
      </c>
      <c r="E150" s="19">
        <v>1</v>
      </c>
      <c r="F150" s="41">
        <v>1</v>
      </c>
      <c r="G150" s="29">
        <f t="shared" si="6"/>
        <v>0</v>
      </c>
      <c r="H150" s="30">
        <f t="shared" si="5"/>
        <v>0</v>
      </c>
      <c r="I150" s="15" t="s">
        <v>11</v>
      </c>
      <c r="K150" s="15" t="s">
        <v>18</v>
      </c>
      <c r="L150" s="44" t="s">
        <v>11</v>
      </c>
      <c r="M150" s="44">
        <v>1</v>
      </c>
    </row>
    <row r="151" spans="1:13" x14ac:dyDescent="0.35">
      <c r="A151" s="2" t="s">
        <v>15</v>
      </c>
      <c r="B151" s="2" t="s">
        <v>242</v>
      </c>
      <c r="C151" s="11">
        <v>1</v>
      </c>
      <c r="D151" s="18">
        <v>1</v>
      </c>
      <c r="E151" s="18">
        <v>1</v>
      </c>
      <c r="F151" s="42"/>
      <c r="G151" s="21">
        <f t="shared" si="6"/>
        <v>-1</v>
      </c>
      <c r="H151" s="25">
        <f t="shared" si="5"/>
        <v>-1</v>
      </c>
      <c r="I151" s="15" t="s">
        <v>317</v>
      </c>
      <c r="K151" s="15" t="s">
        <v>330</v>
      </c>
    </row>
    <row r="152" spans="1:13" x14ac:dyDescent="0.35">
      <c r="A152" s="7" t="s">
        <v>79</v>
      </c>
      <c r="B152" s="7" t="s">
        <v>274</v>
      </c>
      <c r="C152" s="12">
        <v>1</v>
      </c>
      <c r="D152" s="19">
        <v>1</v>
      </c>
      <c r="E152" s="19">
        <v>1</v>
      </c>
      <c r="F152" s="41">
        <v>1</v>
      </c>
      <c r="G152" s="29">
        <f t="shared" si="6"/>
        <v>0</v>
      </c>
      <c r="H152" s="30">
        <f t="shared" si="5"/>
        <v>0</v>
      </c>
      <c r="I152" s="15" t="s">
        <v>15</v>
      </c>
      <c r="K152" s="15" t="s">
        <v>29</v>
      </c>
      <c r="L152" s="44" t="s">
        <v>79</v>
      </c>
      <c r="M152" s="44">
        <v>1</v>
      </c>
    </row>
    <row r="153" spans="1:13" x14ac:dyDescent="0.35">
      <c r="A153" s="2" t="s">
        <v>316</v>
      </c>
      <c r="B153" s="2" t="s">
        <v>319</v>
      </c>
      <c r="C153" s="11">
        <v>0</v>
      </c>
      <c r="D153" s="18">
        <v>1</v>
      </c>
      <c r="E153" s="18">
        <v>1</v>
      </c>
      <c r="F153" s="42">
        <v>1</v>
      </c>
      <c r="G153" s="21">
        <f t="shared" si="6"/>
        <v>0</v>
      </c>
      <c r="H153" s="25">
        <f t="shared" si="5"/>
        <v>0</v>
      </c>
      <c r="I153" s="15" t="s">
        <v>79</v>
      </c>
      <c r="K153" s="15" t="s">
        <v>35</v>
      </c>
      <c r="L153" s="44" t="s">
        <v>316</v>
      </c>
      <c r="M153" s="44">
        <v>1</v>
      </c>
    </row>
    <row r="154" spans="1:13" x14ac:dyDescent="0.35">
      <c r="A154" s="7" t="s">
        <v>93</v>
      </c>
      <c r="B154" s="7" t="s">
        <v>279</v>
      </c>
      <c r="C154" s="12">
        <v>1</v>
      </c>
      <c r="D154" s="19">
        <v>1</v>
      </c>
      <c r="E154" s="19">
        <v>1</v>
      </c>
      <c r="F154" s="41">
        <v>1</v>
      </c>
      <c r="G154" s="29">
        <f t="shared" si="6"/>
        <v>0</v>
      </c>
      <c r="H154" s="30">
        <f t="shared" si="5"/>
        <v>0</v>
      </c>
      <c r="I154" s="15" t="s">
        <v>316</v>
      </c>
      <c r="K154" s="15" t="s">
        <v>43</v>
      </c>
      <c r="L154" s="44" t="s">
        <v>93</v>
      </c>
      <c r="M154" s="44">
        <v>1</v>
      </c>
    </row>
    <row r="155" spans="1:13" x14ac:dyDescent="0.35">
      <c r="A155" s="2" t="s">
        <v>29</v>
      </c>
      <c r="B155" s="2" t="s">
        <v>227</v>
      </c>
      <c r="C155" s="11">
        <v>1</v>
      </c>
      <c r="D155" s="18">
        <v>1</v>
      </c>
      <c r="E155" s="18">
        <v>1</v>
      </c>
      <c r="F155" s="42">
        <v>1</v>
      </c>
      <c r="G155" s="21">
        <f t="shared" si="6"/>
        <v>0</v>
      </c>
      <c r="H155" s="25">
        <f t="shared" si="5"/>
        <v>0</v>
      </c>
      <c r="I155" s="15" t="s">
        <v>93</v>
      </c>
      <c r="K155" s="15" t="s">
        <v>342</v>
      </c>
      <c r="L155" s="44" t="s">
        <v>29</v>
      </c>
      <c r="M155" s="44">
        <v>1</v>
      </c>
    </row>
    <row r="156" spans="1:13" x14ac:dyDescent="0.35">
      <c r="A156" s="7" t="s">
        <v>43</v>
      </c>
      <c r="B156" s="7" t="s">
        <v>320</v>
      </c>
      <c r="C156" s="12">
        <v>1</v>
      </c>
      <c r="D156" s="19">
        <v>1</v>
      </c>
      <c r="E156" s="19">
        <v>1</v>
      </c>
      <c r="F156" s="41">
        <v>1</v>
      </c>
      <c r="G156" s="29">
        <f t="shared" si="6"/>
        <v>0</v>
      </c>
      <c r="H156" s="30">
        <f t="shared" si="5"/>
        <v>0</v>
      </c>
      <c r="I156" s="15" t="s">
        <v>29</v>
      </c>
      <c r="K156" s="15" t="s">
        <v>343</v>
      </c>
      <c r="L156" s="44" t="s">
        <v>43</v>
      </c>
      <c r="M156" s="44">
        <v>1</v>
      </c>
    </row>
    <row r="157" spans="1:13" x14ac:dyDescent="0.35">
      <c r="A157" s="2" t="s">
        <v>330</v>
      </c>
      <c r="B157" s="2" t="s">
        <v>331</v>
      </c>
      <c r="C157" s="11">
        <v>0</v>
      </c>
      <c r="D157" s="18">
        <v>1</v>
      </c>
      <c r="E157" s="18">
        <v>1</v>
      </c>
      <c r="F157" s="42">
        <v>1</v>
      </c>
      <c r="G157" s="21">
        <f t="shared" si="6"/>
        <v>0</v>
      </c>
      <c r="H157" s="25">
        <f t="shared" si="5"/>
        <v>0</v>
      </c>
      <c r="I157" s="15" t="s">
        <v>43</v>
      </c>
      <c r="K157" s="15" t="s">
        <v>336</v>
      </c>
      <c r="L157" s="44" t="s">
        <v>330</v>
      </c>
      <c r="M157" s="44">
        <v>1</v>
      </c>
    </row>
    <row r="158" spans="1:13" x14ac:dyDescent="0.35">
      <c r="A158" s="7" t="s">
        <v>334</v>
      </c>
      <c r="B158" s="7" t="s">
        <v>335</v>
      </c>
      <c r="C158" s="12">
        <v>0</v>
      </c>
      <c r="D158" s="19">
        <v>0</v>
      </c>
      <c r="E158" s="19">
        <v>1</v>
      </c>
      <c r="F158" s="41">
        <v>1</v>
      </c>
      <c r="G158" s="29">
        <f t="shared" si="6"/>
        <v>0</v>
      </c>
      <c r="H158" s="30">
        <f t="shared" si="5"/>
        <v>0</v>
      </c>
      <c r="I158" s="15" t="s">
        <v>1</v>
      </c>
      <c r="K158" s="15" t="s">
        <v>78</v>
      </c>
      <c r="L158" s="44" t="s">
        <v>334</v>
      </c>
      <c r="M158" s="44">
        <v>1</v>
      </c>
    </row>
    <row r="159" spans="1:13" x14ac:dyDescent="0.35">
      <c r="A159" s="2" t="s">
        <v>18</v>
      </c>
      <c r="B159" s="2" t="s">
        <v>244</v>
      </c>
      <c r="C159" s="11">
        <v>1</v>
      </c>
      <c r="D159" s="18">
        <v>0</v>
      </c>
      <c r="E159" s="18">
        <v>1</v>
      </c>
      <c r="F159" s="42">
        <v>1</v>
      </c>
      <c r="G159" s="21">
        <f t="shared" si="6"/>
        <v>0</v>
      </c>
      <c r="H159" s="25">
        <f t="shared" si="5"/>
        <v>0</v>
      </c>
      <c r="I159" s="15" t="s">
        <v>330</v>
      </c>
      <c r="K159" s="15" t="s">
        <v>79</v>
      </c>
      <c r="L159" s="44" t="s">
        <v>18</v>
      </c>
      <c r="M159" s="44">
        <v>1</v>
      </c>
    </row>
    <row r="160" spans="1:13" x14ac:dyDescent="0.35">
      <c r="A160" s="7" t="s">
        <v>336</v>
      </c>
      <c r="B160" s="7" t="s">
        <v>337</v>
      </c>
      <c r="C160" s="12">
        <v>0</v>
      </c>
      <c r="D160" s="19">
        <v>0</v>
      </c>
      <c r="E160" s="19">
        <v>1</v>
      </c>
      <c r="F160" s="41">
        <v>1</v>
      </c>
      <c r="G160" s="29">
        <f t="shared" si="6"/>
        <v>0</v>
      </c>
      <c r="H160" s="30">
        <f t="shared" si="5"/>
        <v>0</v>
      </c>
      <c r="I160" s="15" t="s">
        <v>334</v>
      </c>
      <c r="K160" s="15" t="s">
        <v>93</v>
      </c>
      <c r="L160" s="44" t="s">
        <v>336</v>
      </c>
      <c r="M160" s="44">
        <v>1</v>
      </c>
    </row>
    <row r="161" spans="1:13" x14ac:dyDescent="0.35">
      <c r="A161" s="1" t="s">
        <v>343</v>
      </c>
      <c r="B161" s="2" t="s">
        <v>344</v>
      </c>
      <c r="C161" s="11">
        <v>0</v>
      </c>
      <c r="D161" s="18">
        <v>0</v>
      </c>
      <c r="E161" s="18">
        <v>0</v>
      </c>
      <c r="F161" s="42">
        <v>1</v>
      </c>
      <c r="G161" s="21">
        <f t="shared" si="6"/>
        <v>1</v>
      </c>
      <c r="H161" s="25"/>
      <c r="K161" s="15" t="s">
        <v>316</v>
      </c>
      <c r="L161" s="44" t="s">
        <v>343</v>
      </c>
      <c r="M161" s="44">
        <v>1</v>
      </c>
    </row>
    <row r="162" spans="1:13" x14ac:dyDescent="0.35">
      <c r="A162" s="7" t="s">
        <v>317</v>
      </c>
      <c r="B162" s="7" t="s">
        <v>318</v>
      </c>
      <c r="C162" s="12">
        <v>0</v>
      </c>
      <c r="D162" s="19">
        <v>1</v>
      </c>
      <c r="E162" s="19">
        <v>1</v>
      </c>
      <c r="F162" s="19"/>
      <c r="G162" s="29"/>
      <c r="H162" s="30"/>
      <c r="I162" s="15" t="s">
        <v>18</v>
      </c>
      <c r="K162" s="15" t="s">
        <v>334</v>
      </c>
    </row>
    <row r="163" spans="1:13" x14ac:dyDescent="0.35">
      <c r="A163" s="2" t="s">
        <v>1</v>
      </c>
      <c r="B163" s="2" t="s">
        <v>305</v>
      </c>
      <c r="C163" s="11">
        <v>0</v>
      </c>
      <c r="D163" s="18">
        <v>1</v>
      </c>
      <c r="E163" s="18"/>
      <c r="F163" s="18"/>
      <c r="G163" s="21"/>
      <c r="H163" s="25"/>
      <c r="I163" s="15" t="s">
        <v>336</v>
      </c>
      <c r="L163" s="24"/>
      <c r="M163" s="24"/>
    </row>
    <row r="164" spans="1:13" x14ac:dyDescent="0.35">
      <c r="A164" s="7" t="s">
        <v>144</v>
      </c>
      <c r="B164" s="7" t="s">
        <v>301</v>
      </c>
      <c r="C164" s="12">
        <v>1</v>
      </c>
      <c r="D164" s="19">
        <v>1</v>
      </c>
      <c r="E164" s="19"/>
      <c r="F164" s="19"/>
      <c r="G164" s="29"/>
      <c r="H164" s="30"/>
      <c r="L164" s="24"/>
      <c r="M164" s="24"/>
    </row>
    <row r="165" spans="1:13" x14ac:dyDescent="0.35">
      <c r="A165" s="2" t="s">
        <v>37</v>
      </c>
      <c r="B165" s="2" t="s">
        <v>255</v>
      </c>
      <c r="C165" s="11">
        <v>1</v>
      </c>
      <c r="D165" s="18">
        <v>0</v>
      </c>
      <c r="E165" s="18"/>
      <c r="F165" s="18"/>
      <c r="G165" s="21"/>
      <c r="H165" s="25"/>
      <c r="L165" s="24"/>
      <c r="M165" s="24"/>
    </row>
    <row r="166" spans="1:13" x14ac:dyDescent="0.35">
      <c r="A166" s="7" t="s">
        <v>155</v>
      </c>
      <c r="B166" s="7" t="s">
        <v>263</v>
      </c>
      <c r="C166" s="12">
        <v>1</v>
      </c>
      <c r="D166" s="19">
        <v>0</v>
      </c>
      <c r="E166" s="19"/>
      <c r="F166" s="19"/>
      <c r="G166" s="29"/>
      <c r="H166" s="30"/>
      <c r="L166" s="24"/>
      <c r="M166" s="24"/>
    </row>
    <row r="167" spans="1:13" x14ac:dyDescent="0.35">
      <c r="A167" s="2" t="s">
        <v>310</v>
      </c>
      <c r="B167" s="2" t="s">
        <v>312</v>
      </c>
      <c r="C167" s="11">
        <v>1</v>
      </c>
      <c r="D167" s="18">
        <v>0</v>
      </c>
      <c r="E167" s="18"/>
      <c r="F167" s="18"/>
      <c r="G167" s="21"/>
      <c r="H167" s="25"/>
      <c r="L167" s="24"/>
      <c r="M167" s="24"/>
    </row>
    <row r="168" spans="1:13" x14ac:dyDescent="0.35">
      <c r="A168" s="7" t="s">
        <v>160</v>
      </c>
      <c r="B168" s="7" t="s">
        <v>289</v>
      </c>
      <c r="C168" s="12">
        <v>1</v>
      </c>
      <c r="D168" s="19">
        <v>0</v>
      </c>
      <c r="E168" s="19"/>
      <c r="F168" s="19"/>
      <c r="G168" s="29"/>
      <c r="H168" s="30"/>
      <c r="L168" s="24"/>
      <c r="M168" s="24"/>
    </row>
    <row r="169" spans="1:13" x14ac:dyDescent="0.35">
      <c r="A169" s="2" t="s">
        <v>159</v>
      </c>
      <c r="B169" s="2" t="s">
        <v>271</v>
      </c>
      <c r="C169" s="11">
        <v>1</v>
      </c>
      <c r="D169" s="18">
        <v>0</v>
      </c>
      <c r="E169" s="18"/>
      <c r="F169" s="18"/>
      <c r="G169" s="21"/>
      <c r="H169" s="25"/>
      <c r="L169" s="24"/>
      <c r="M169" s="24"/>
    </row>
    <row r="170" spans="1:13" x14ac:dyDescent="0.35">
      <c r="A170" s="7" t="s">
        <v>128</v>
      </c>
      <c r="B170" s="32" t="s">
        <v>297</v>
      </c>
      <c r="C170" s="12">
        <v>1</v>
      </c>
      <c r="D170" s="33">
        <v>0</v>
      </c>
      <c r="E170" s="19">
        <v>0</v>
      </c>
      <c r="F170" s="19"/>
      <c r="G170" s="29"/>
      <c r="H170" s="30"/>
      <c r="L170" s="24"/>
      <c r="M170" s="24"/>
    </row>
    <row r="171" spans="1:13" x14ac:dyDescent="0.35">
      <c r="A171" s="31"/>
      <c r="B171" s="31" t="s">
        <v>311</v>
      </c>
      <c r="C171" s="13">
        <f>SUM(C4:C170)</f>
        <v>44156</v>
      </c>
      <c r="D171" s="13">
        <f>SUM(D4:D170)</f>
        <v>49347</v>
      </c>
      <c r="E171" s="13">
        <f>SUM(E4:E170)</f>
        <v>51378</v>
      </c>
      <c r="F171" s="13">
        <f>SUM(F4:F170)</f>
        <v>51439</v>
      </c>
      <c r="G171" s="35">
        <f>F171-E171</f>
        <v>61</v>
      </c>
      <c r="H171" s="25">
        <f>F171/E171-1</f>
        <v>1.1872786017361747E-3</v>
      </c>
      <c r="L171" s="24"/>
    </row>
    <row r="172" spans="1:13" x14ac:dyDescent="0.35">
      <c r="A172" s="34" t="s">
        <v>69</v>
      </c>
      <c r="B172" s="34" t="s">
        <v>303</v>
      </c>
      <c r="C172" s="20">
        <v>312518</v>
      </c>
      <c r="D172" s="20">
        <v>314535</v>
      </c>
      <c r="E172" s="20">
        <v>317242</v>
      </c>
      <c r="F172" s="20">
        <v>318710</v>
      </c>
      <c r="G172" s="36">
        <f>F172-E172</f>
        <v>1468</v>
      </c>
      <c r="H172" s="30">
        <f>F172/E172-1</f>
        <v>4.6273822507738593E-3</v>
      </c>
      <c r="I172" s="15">
        <v>316826</v>
      </c>
      <c r="K172" s="15" t="s">
        <v>69</v>
      </c>
      <c r="L172" s="44" t="s">
        <v>69</v>
      </c>
      <c r="M172" s="44">
        <v>318710</v>
      </c>
    </row>
    <row r="173" spans="1:13" x14ac:dyDescent="0.35">
      <c r="G173" s="37"/>
      <c r="H173" s="28"/>
    </row>
    <row r="174" spans="1:13" ht="15" thickBot="1" x14ac:dyDescent="0.4">
      <c r="A174" s="14" t="s">
        <v>313</v>
      </c>
      <c r="B174" s="14"/>
      <c r="C174" s="8">
        <f t="shared" ref="C174" si="7">C171+C172</f>
        <v>356674</v>
      </c>
      <c r="D174" s="8">
        <f>D171+D172</f>
        <v>363882</v>
      </c>
      <c r="E174" s="8">
        <f>E171+E172</f>
        <v>368620</v>
      </c>
      <c r="F174" s="8">
        <f>F171+F172</f>
        <v>370149</v>
      </c>
      <c r="G174" s="38">
        <f>F174-E174</f>
        <v>1529</v>
      </c>
      <c r="H174" s="43">
        <f>F174/E174-1</f>
        <v>4.1479029895286068E-3</v>
      </c>
    </row>
    <row r="175" spans="1:13" ht="15" thickTop="1" x14ac:dyDescent="0.35">
      <c r="G175" s="26"/>
      <c r="H175" s="27"/>
    </row>
    <row r="176" spans="1:13" x14ac:dyDescent="0.35">
      <c r="A176" s="4" t="s">
        <v>315</v>
      </c>
    </row>
    <row r="177" spans="1:8" x14ac:dyDescent="0.35">
      <c r="A177" s="4" t="s">
        <v>347</v>
      </c>
    </row>
    <row r="178" spans="1:8" ht="16.5" customHeight="1" x14ac:dyDescent="0.35">
      <c r="A178" s="4" t="s">
        <v>341</v>
      </c>
    </row>
    <row r="179" spans="1:8" ht="18" customHeight="1" x14ac:dyDescent="0.35"/>
    <row r="180" spans="1:8" ht="6.75" customHeight="1" x14ac:dyDescent="0.35">
      <c r="H180" s="23"/>
    </row>
    <row r="181" spans="1:8" x14ac:dyDescent="0.35">
      <c r="H181" s="23"/>
    </row>
    <row r="185" spans="1:8" x14ac:dyDescent="0.35">
      <c r="C185" s="10"/>
      <c r="D185" s="16"/>
      <c r="E185" s="16"/>
      <c r="F185" s="16"/>
      <c r="G185" s="16"/>
    </row>
    <row r="186" spans="1:8" x14ac:dyDescent="0.35">
      <c r="C186" s="10"/>
      <c r="D186" s="10"/>
      <c r="E186" s="10"/>
      <c r="F186" s="10"/>
      <c r="G186" s="10"/>
    </row>
    <row r="187" spans="1:8" x14ac:dyDescent="0.35">
      <c r="C187" s="10"/>
      <c r="D187" s="10"/>
      <c r="E187" s="10"/>
      <c r="F187" s="10"/>
      <c r="G187" s="10"/>
    </row>
    <row r="188" spans="1:8" x14ac:dyDescent="0.35">
      <c r="C188" s="10"/>
      <c r="D188" s="10"/>
      <c r="E188" s="10"/>
      <c r="F188" s="10"/>
      <c r="G188" s="10"/>
    </row>
  </sheetData>
  <conditionalFormatting sqref="G4:G174 H4:H172">
    <cfRule type="cellIs" dxfId="1" priority="155" operator="lessThan">
      <formula>0</formula>
    </cfRule>
  </conditionalFormatting>
  <conditionalFormatting sqref="H17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171:D171 E171:F171" formulaRange="1"/>
    <ignoredError sqref="N4 N5 N27 N16 N6:P14 N17:P24 O16:P16 N38:P45 P37 N26:P26 P25 N28:P31 O27:P27 P15 N34:P35 P33 P32 P36 N49:P49 P46 N54:P54 P51 P47 P48 P50 P52 P56 P55 P53 N58:P60 P57 N62:P66 P61 N73:P74 P71 P70 P69 P68 P67 P72 P76 P7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2021-05-10T10:17:47Z</dcterms:modified>
</cp:coreProperties>
</file>