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K:\Upplýsinga og samskiptadeild\Fréttir\mánadarlegar frettir úr þjóðskrá\2022-03-mars\"/>
    </mc:Choice>
  </mc:AlternateContent>
  <xr:revisionPtr revIDLastSave="0" documentId="13_ncr:1_{0C538E24-5C07-411C-B5CA-A66D8B4EF89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Sheet1!$A$3:$H$173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8" i="1" l="1"/>
  <c r="H128" i="1"/>
  <c r="H167" i="1"/>
  <c r="G176" i="1"/>
  <c r="N6" i="1"/>
  <c r="N7" i="1"/>
  <c r="N8" i="1"/>
  <c r="N9" i="1"/>
  <c r="O9" i="1" s="1"/>
  <c r="N10" i="1"/>
  <c r="N11" i="1"/>
  <c r="N12" i="1"/>
  <c r="N13" i="1"/>
  <c r="O13" i="1" s="1"/>
  <c r="N14" i="1"/>
  <c r="N15" i="1"/>
  <c r="N16" i="1"/>
  <c r="N17" i="1"/>
  <c r="O17" i="1" s="1"/>
  <c r="N18" i="1"/>
  <c r="N19" i="1"/>
  <c r="N20" i="1"/>
  <c r="N21" i="1"/>
  <c r="O21" i="1" s="1"/>
  <c r="N22" i="1"/>
  <c r="N23" i="1"/>
  <c r="N24" i="1"/>
  <c r="N25" i="1"/>
  <c r="O25" i="1" s="1"/>
  <c r="N26" i="1"/>
  <c r="N27" i="1"/>
  <c r="N28" i="1"/>
  <c r="N29" i="1"/>
  <c r="O29" i="1" s="1"/>
  <c r="N30" i="1"/>
  <c r="N31" i="1"/>
  <c r="N32" i="1"/>
  <c r="N33" i="1"/>
  <c r="O33" i="1" s="1"/>
  <c r="N34" i="1"/>
  <c r="N35" i="1"/>
  <c r="N36" i="1"/>
  <c r="N37" i="1"/>
  <c r="O37" i="1" s="1"/>
  <c r="N38" i="1"/>
  <c r="N39" i="1"/>
  <c r="N40" i="1"/>
  <c r="N41" i="1"/>
  <c r="O41" i="1" s="1"/>
  <c r="N42" i="1"/>
  <c r="N43" i="1"/>
  <c r="N44" i="1"/>
  <c r="N45" i="1"/>
  <c r="O45" i="1" s="1"/>
  <c r="N46" i="1"/>
  <c r="N47" i="1"/>
  <c r="N48" i="1"/>
  <c r="N49" i="1"/>
  <c r="O49" i="1" s="1"/>
  <c r="N50" i="1"/>
  <c r="N51" i="1"/>
  <c r="N52" i="1"/>
  <c r="N53" i="1"/>
  <c r="O53" i="1" s="1"/>
  <c r="N54" i="1"/>
  <c r="N55" i="1"/>
  <c r="N56" i="1"/>
  <c r="N57" i="1"/>
  <c r="O57" i="1" s="1"/>
  <c r="N58" i="1"/>
  <c r="N59" i="1"/>
  <c r="N60" i="1"/>
  <c r="N61" i="1"/>
  <c r="O61" i="1" s="1"/>
  <c r="N62" i="1"/>
  <c r="N63" i="1"/>
  <c r="N64" i="1"/>
  <c r="N65" i="1"/>
  <c r="O65" i="1" s="1"/>
  <c r="N66" i="1"/>
  <c r="N67" i="1"/>
  <c r="N68" i="1"/>
  <c r="N69" i="1"/>
  <c r="O69" i="1" s="1"/>
  <c r="N70" i="1"/>
  <c r="N71" i="1"/>
  <c r="N72" i="1"/>
  <c r="N73" i="1"/>
  <c r="O73" i="1" s="1"/>
  <c r="N74" i="1"/>
  <c r="N75" i="1"/>
  <c r="N76" i="1"/>
  <c r="N77" i="1"/>
  <c r="O77" i="1" s="1"/>
  <c r="N78" i="1"/>
  <c r="N79" i="1"/>
  <c r="N80" i="1"/>
  <c r="N81" i="1"/>
  <c r="O81" i="1" s="1"/>
  <c r="N82" i="1"/>
  <c r="N83" i="1"/>
  <c r="N84" i="1"/>
  <c r="N85" i="1"/>
  <c r="O85" i="1" s="1"/>
  <c r="N86" i="1"/>
  <c r="N87" i="1"/>
  <c r="N88" i="1"/>
  <c r="N89" i="1"/>
  <c r="O89" i="1" s="1"/>
  <c r="N90" i="1"/>
  <c r="N91" i="1"/>
  <c r="N92" i="1"/>
  <c r="N93" i="1"/>
  <c r="O93" i="1" s="1"/>
  <c r="N94" i="1"/>
  <c r="N95" i="1"/>
  <c r="N96" i="1"/>
  <c r="N97" i="1"/>
  <c r="O97" i="1" s="1"/>
  <c r="N98" i="1"/>
  <c r="N99" i="1"/>
  <c r="N100" i="1"/>
  <c r="N101" i="1"/>
  <c r="O101" i="1" s="1"/>
  <c r="N102" i="1"/>
  <c r="N103" i="1"/>
  <c r="N104" i="1"/>
  <c r="N105" i="1"/>
  <c r="O105" i="1" s="1"/>
  <c r="N106" i="1"/>
  <c r="N107" i="1"/>
  <c r="N108" i="1"/>
  <c r="N109" i="1"/>
  <c r="O109" i="1" s="1"/>
  <c r="N110" i="1"/>
  <c r="N111" i="1"/>
  <c r="N112" i="1"/>
  <c r="N113" i="1"/>
  <c r="O113" i="1" s="1"/>
  <c r="N114" i="1"/>
  <c r="N115" i="1"/>
  <c r="N116" i="1"/>
  <c r="N117" i="1"/>
  <c r="O117" i="1" s="1"/>
  <c r="N118" i="1"/>
  <c r="N119" i="1"/>
  <c r="N120" i="1"/>
  <c r="N121" i="1"/>
  <c r="O121" i="1" s="1"/>
  <c r="N122" i="1"/>
  <c r="N123" i="1"/>
  <c r="N124" i="1"/>
  <c r="N125" i="1"/>
  <c r="O125" i="1" s="1"/>
  <c r="N126" i="1"/>
  <c r="N127" i="1"/>
  <c r="N128" i="1"/>
  <c r="N129" i="1"/>
  <c r="O129" i="1" s="1"/>
  <c r="N130" i="1"/>
  <c r="N131" i="1"/>
  <c r="N132" i="1"/>
  <c r="N133" i="1"/>
  <c r="O133" i="1" s="1"/>
  <c r="N134" i="1"/>
  <c r="N135" i="1"/>
  <c r="N136" i="1"/>
  <c r="N137" i="1"/>
  <c r="O137" i="1" s="1"/>
  <c r="N138" i="1"/>
  <c r="N139" i="1"/>
  <c r="N140" i="1"/>
  <c r="N141" i="1"/>
  <c r="O141" i="1" s="1"/>
  <c r="N142" i="1"/>
  <c r="N143" i="1"/>
  <c r="N144" i="1"/>
  <c r="N145" i="1"/>
  <c r="O145" i="1" s="1"/>
  <c r="N146" i="1"/>
  <c r="N147" i="1"/>
  <c r="N148" i="1"/>
  <c r="N149" i="1"/>
  <c r="O149" i="1" s="1"/>
  <c r="N150" i="1"/>
  <c r="N151" i="1"/>
  <c r="N152" i="1"/>
  <c r="N153" i="1"/>
  <c r="O153" i="1" s="1"/>
  <c r="N154" i="1"/>
  <c r="N155" i="1"/>
  <c r="N156" i="1"/>
  <c r="N157" i="1"/>
  <c r="O157" i="1" s="1"/>
  <c r="N158" i="1"/>
  <c r="N159" i="1"/>
  <c r="N160" i="1"/>
  <c r="N161" i="1"/>
  <c r="O161" i="1" s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5" i="1"/>
  <c r="I174" i="1"/>
  <c r="I172" i="1"/>
  <c r="H165" i="1"/>
  <c r="H172" i="1"/>
  <c r="H146" i="1"/>
  <c r="I150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6" i="1"/>
  <c r="H168" i="1"/>
  <c r="H169" i="1"/>
  <c r="H170" i="1"/>
  <c r="H171" i="1"/>
  <c r="H173" i="1"/>
  <c r="H174" i="1"/>
  <c r="H58" i="1"/>
  <c r="F177" i="1"/>
  <c r="F176" i="1" s="1"/>
  <c r="I157" i="1"/>
  <c r="I20" i="1"/>
  <c r="I21" i="1"/>
  <c r="I22" i="1"/>
  <c r="I24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7" i="1"/>
  <c r="I88" i="1"/>
  <c r="I89" i="1"/>
  <c r="I90" i="1"/>
  <c r="I91" i="1"/>
  <c r="I92" i="1"/>
  <c r="I93" i="1"/>
  <c r="I94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8" i="1"/>
  <c r="I149" i="1"/>
  <c r="I151" i="1"/>
  <c r="I152" i="1"/>
  <c r="I153" i="1"/>
  <c r="I154" i="1"/>
  <c r="I155" i="1"/>
  <c r="I156" i="1"/>
  <c r="I158" i="1"/>
  <c r="I159" i="1"/>
  <c r="I160" i="1"/>
  <c r="I161" i="1"/>
  <c r="I162" i="1"/>
  <c r="I163" i="1"/>
  <c r="I165" i="1"/>
  <c r="I166" i="1"/>
  <c r="I168" i="1"/>
  <c r="I169" i="1"/>
  <c r="I170" i="1"/>
  <c r="I171" i="1"/>
  <c r="I173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5" i="1"/>
  <c r="H18" i="1"/>
  <c r="H6" i="1"/>
  <c r="H7" i="1"/>
  <c r="H8" i="1"/>
  <c r="H9" i="1"/>
  <c r="H10" i="1"/>
  <c r="H11" i="1"/>
  <c r="H12" i="1"/>
  <c r="H13" i="1"/>
  <c r="H14" i="1"/>
  <c r="H15" i="1"/>
  <c r="H16" i="1"/>
  <c r="H17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O6" i="1"/>
  <c r="O7" i="1"/>
  <c r="O8" i="1"/>
  <c r="O10" i="1"/>
  <c r="O11" i="1"/>
  <c r="O12" i="1"/>
  <c r="O14" i="1"/>
  <c r="O15" i="1"/>
  <c r="O16" i="1"/>
  <c r="O18" i="1"/>
  <c r="O19" i="1"/>
  <c r="O20" i="1"/>
  <c r="O22" i="1"/>
  <c r="O23" i="1"/>
  <c r="O24" i="1"/>
  <c r="O26" i="1"/>
  <c r="O27" i="1"/>
  <c r="O28" i="1"/>
  <c r="O30" i="1"/>
  <c r="O31" i="1"/>
  <c r="O32" i="1"/>
  <c r="O34" i="1"/>
  <c r="O35" i="1"/>
  <c r="O36" i="1"/>
  <c r="O38" i="1"/>
  <c r="O39" i="1"/>
  <c r="O40" i="1"/>
  <c r="O42" i="1"/>
  <c r="O43" i="1"/>
  <c r="O44" i="1"/>
  <c r="O46" i="1"/>
  <c r="O47" i="1"/>
  <c r="O48" i="1"/>
  <c r="O50" i="1"/>
  <c r="O51" i="1"/>
  <c r="O52" i="1"/>
  <c r="O54" i="1"/>
  <c r="O55" i="1"/>
  <c r="O56" i="1"/>
  <c r="O58" i="1"/>
  <c r="O59" i="1"/>
  <c r="O60" i="1"/>
  <c r="O62" i="1"/>
  <c r="O63" i="1"/>
  <c r="O64" i="1"/>
  <c r="O66" i="1"/>
  <c r="O67" i="1"/>
  <c r="O68" i="1"/>
  <c r="O70" i="1"/>
  <c r="O71" i="1"/>
  <c r="O72" i="1"/>
  <c r="O74" i="1"/>
  <c r="O75" i="1"/>
  <c r="O76" i="1"/>
  <c r="O78" i="1"/>
  <c r="O79" i="1"/>
  <c r="O80" i="1"/>
  <c r="O82" i="1"/>
  <c r="O83" i="1"/>
  <c r="O84" i="1"/>
  <c r="O86" i="1"/>
  <c r="O87" i="1"/>
  <c r="O88" i="1"/>
  <c r="O90" i="1"/>
  <c r="O91" i="1"/>
  <c r="O92" i="1"/>
  <c r="O94" i="1"/>
  <c r="O95" i="1"/>
  <c r="O96" i="1"/>
  <c r="O98" i="1"/>
  <c r="O99" i="1"/>
  <c r="O100" i="1"/>
  <c r="O102" i="1"/>
  <c r="O103" i="1"/>
  <c r="O104" i="1"/>
  <c r="O106" i="1"/>
  <c r="O107" i="1"/>
  <c r="O108" i="1"/>
  <c r="O110" i="1"/>
  <c r="O111" i="1"/>
  <c r="O112" i="1"/>
  <c r="O114" i="1"/>
  <c r="O115" i="1"/>
  <c r="O116" i="1"/>
  <c r="O118" i="1"/>
  <c r="O119" i="1"/>
  <c r="O120" i="1"/>
  <c r="O122" i="1"/>
  <c r="O123" i="1"/>
  <c r="O124" i="1"/>
  <c r="O126" i="1"/>
  <c r="O127" i="1"/>
  <c r="O128" i="1"/>
  <c r="O130" i="1"/>
  <c r="O131" i="1"/>
  <c r="O132" i="1"/>
  <c r="O134" i="1"/>
  <c r="O135" i="1"/>
  <c r="O136" i="1"/>
  <c r="O138" i="1"/>
  <c r="O139" i="1"/>
  <c r="O140" i="1"/>
  <c r="O142" i="1"/>
  <c r="O143" i="1"/>
  <c r="O144" i="1"/>
  <c r="O146" i="1"/>
  <c r="O147" i="1"/>
  <c r="O148" i="1"/>
  <c r="O150" i="1"/>
  <c r="O151" i="1"/>
  <c r="O152" i="1"/>
  <c r="O154" i="1"/>
  <c r="O155" i="1"/>
  <c r="O156" i="1"/>
  <c r="O158" i="1"/>
  <c r="O159" i="1"/>
  <c r="O160" i="1"/>
  <c r="O162" i="1"/>
  <c r="O163" i="1"/>
  <c r="O164" i="1"/>
  <c r="O5" i="1"/>
  <c r="P175" i="1"/>
  <c r="P176" i="1"/>
  <c r="P177" i="1"/>
  <c r="P178" i="1"/>
  <c r="T160" i="1" l="1"/>
  <c r="T159" i="1"/>
  <c r="T158" i="1"/>
  <c r="G177" i="1"/>
  <c r="E177" i="1"/>
  <c r="E185" i="1" s="1"/>
  <c r="D177" i="1"/>
  <c r="D185" i="1" s="1"/>
  <c r="C177" i="1"/>
  <c r="C185" i="1" s="1"/>
  <c r="I177" i="1" l="1"/>
  <c r="H177" i="1"/>
  <c r="D176" i="1"/>
  <c r="C176" i="1"/>
  <c r="G185" i="1"/>
  <c r="E176" i="1"/>
  <c r="I176" i="1" l="1"/>
  <c r="H176" i="1"/>
</calcChain>
</file>

<file path=xl/sharedStrings.xml><?xml version="1.0" encoding="utf-8"?>
<sst xmlns="http://schemas.openxmlformats.org/spreadsheetml/2006/main" count="1012" uniqueCount="360">
  <si>
    <t>rikisfang</t>
  </si>
  <si>
    <t>AD</t>
  </si>
  <si>
    <t>AF</t>
  </si>
  <si>
    <t>AL</t>
  </si>
  <si>
    <t>AM</t>
  </si>
  <si>
    <t>AO</t>
  </si>
  <si>
    <t>AR</t>
  </si>
  <si>
    <t>AT</t>
  </si>
  <si>
    <t>AU</t>
  </si>
  <si>
    <t>AZ</t>
  </si>
  <si>
    <t>BA</t>
  </si>
  <si>
    <t>BB</t>
  </si>
  <si>
    <t>BD</t>
  </si>
  <si>
    <t>BE</t>
  </si>
  <si>
    <t>BG</t>
  </si>
  <si>
    <t>BJ</t>
  </si>
  <si>
    <t>BO</t>
  </si>
  <si>
    <t>BR</t>
  </si>
  <si>
    <t>BS</t>
  </si>
  <si>
    <t>BY</t>
  </si>
  <si>
    <t>CA</t>
  </si>
  <si>
    <t>CD</t>
  </si>
  <si>
    <t>CH</t>
  </si>
  <si>
    <t>CI</t>
  </si>
  <si>
    <t>CL</t>
  </si>
  <si>
    <t>CM</t>
  </si>
  <si>
    <t>CN</t>
  </si>
  <si>
    <t>CO</t>
  </si>
  <si>
    <t>CR</t>
  </si>
  <si>
    <t>CS</t>
  </si>
  <si>
    <t>CU</t>
  </si>
  <si>
    <t>CV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</si>
  <si>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</si>
  <si>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</si>
  <si>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</si>
  <si>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</si>
  <si>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</si>
  <si>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</si>
  <si>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</si>
  <si>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</si>
  <si>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</si>
  <si>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</si>
  <si>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</si>
  <si>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</si>
  <si>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</si>
  <si>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</si>
  <si>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</si>
  <si>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</si>
  <si>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</si>
  <si>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FR</t>
  </si>
  <si>
    <t>GB</t>
  </si>
  <si>
    <t>GE</t>
  </si>
  <si>
    <t>GH</t>
  </si>
  <si>
    <t>GM</t>
  </si>
  <si>
    <t>GN</t>
  </si>
  <si>
    <t>GQ</t>
  </si>
  <si>
    <t>GR</t>
  </si>
  <si>
    <t>GT</t>
  </si>
  <si>
    <t>GY</t>
  </si>
  <si>
    <t>HN</t>
  </si>
  <si>
    <t>HR</t>
  </si>
  <si>
    <t>HT</t>
  </si>
  <si>
    <t>HU</t>
  </si>
  <si>
    <t>ID</t>
  </si>
  <si>
    <t>IE</t>
  </si>
  <si>
    <t>IL</t>
  </si>
  <si>
    <t>IN</t>
  </si>
  <si>
    <t>IQ</t>
  </si>
  <si>
    <t>IR</t>
  </si>
  <si>
    <t>IS</t>
  </si>
  <si>
    <t>IT</t>
  </si>
  <si>
    <t>JM</t>
  </si>
  <si>
    <t>JO</t>
  </si>
  <si>
    <t>JP</t>
  </si>
  <si>
    <t>KE</t>
  </si>
  <si>
    <t>KR</t>
  </si>
  <si>
    <t>KZ</t>
  </si>
  <si>
    <t>LB</t>
  </si>
  <si>
    <t>LC</t>
  </si>
  <si>
    <t>LI</t>
  </si>
  <si>
    <t>LK</t>
  </si>
  <si>
    <t>LR</t>
  </si>
  <si>
    <t>LT</t>
  </si>
  <si>
    <t>LU</t>
  </si>
  <si>
    <t>LV</t>
  </si>
  <si>
    <t>LY</t>
  </si>
  <si>
    <t>MA</t>
  </si>
  <si>
    <t>MD</t>
  </si>
  <si>
    <t>ME</t>
  </si>
  <si>
    <t>MK</t>
  </si>
  <si>
    <t>ML</t>
  </si>
  <si>
    <t>MM</t>
  </si>
  <si>
    <t>MN</t>
  </si>
  <si>
    <t>MR</t>
  </si>
  <si>
    <t>MT</t>
  </si>
  <si>
    <t>MU</t>
  </si>
  <si>
    <t>MX</t>
  </si>
  <si>
    <t>MY</t>
  </si>
  <si>
    <t>MZ</t>
  </si>
  <si>
    <t>NA</t>
  </si>
  <si>
    <t>NG</t>
  </si>
  <si>
    <t>NI</t>
  </si>
  <si>
    <t>NL</t>
  </si>
  <si>
    <t>NO</t>
  </si>
  <si>
    <t>NP</t>
  </si>
  <si>
    <t>NZ</t>
  </si>
  <si>
    <t>PA</t>
  </si>
  <si>
    <t>PE</t>
  </si>
  <si>
    <t>PH</t>
  </si>
  <si>
    <t>PK</t>
  </si>
  <si>
    <t>PL</t>
  </si>
  <si>
    <t>PS</t>
  </si>
  <si>
    <t>PT</t>
  </si>
  <si>
    <t>PY</t>
  </si>
  <si>
    <t>QR</t>
  </si>
  <si>
    <t>RO</t>
  </si>
  <si>
    <t>RS</t>
  </si>
  <si>
    <t>RU</t>
  </si>
  <si>
    <t>RW</t>
  </si>
  <si>
    <t>SD</t>
  </si>
  <si>
    <t>SE</t>
  </si>
  <si>
    <t>SG</t>
  </si>
  <si>
    <t>SI</t>
  </si>
  <si>
    <t>SK</t>
  </si>
  <si>
    <t>SL</t>
  </si>
  <si>
    <t>SM</t>
  </si>
  <si>
    <t>SN</t>
  </si>
  <si>
    <t>SO</t>
  </si>
  <si>
    <t>SR</t>
  </si>
  <si>
    <t>SV</t>
  </si>
  <si>
    <t>SY</t>
  </si>
  <si>
    <t>TD</t>
  </si>
  <si>
    <t>TG</t>
  </si>
  <si>
    <t>TH</t>
  </si>
  <si>
    <t>TJ</t>
  </si>
  <si>
    <t>TN</t>
  </si>
  <si>
    <t>TR</t>
  </si>
  <si>
    <t>TT</t>
  </si>
  <si>
    <t>TZ</t>
  </si>
  <si>
    <t>UA</t>
  </si>
  <si>
    <t>UG</t>
  </si>
  <si>
    <t>US</t>
  </si>
  <si>
    <t>UY</t>
  </si>
  <si>
    <t>UZ</t>
  </si>
  <si>
    <t>VC</t>
  </si>
  <si>
    <t>VE</t>
  </si>
  <si>
    <t>VN</t>
  </si>
  <si>
    <t>XZ</t>
  </si>
  <si>
    <t>YE</t>
  </si>
  <si>
    <t>YU</t>
  </si>
  <si>
    <t>ZA</t>
  </si>
  <si>
    <t>ZM</t>
  </si>
  <si>
    <t>ZW</t>
  </si>
  <si>
    <t>SS</t>
  </si>
  <si>
    <t>XY</t>
  </si>
  <si>
    <t>GD</t>
  </si>
  <si>
    <t>BF</t>
  </si>
  <si>
    <t>MW</t>
  </si>
  <si>
    <t>KG</t>
  </si>
  <si>
    <t>KN</t>
  </si>
  <si>
    <t>PG</t>
  </si>
  <si>
    <t>Lettland</t>
  </si>
  <si>
    <t>Rúmenía</t>
  </si>
  <si>
    <t>Þýskaland</t>
  </si>
  <si>
    <t>Bretland</t>
  </si>
  <si>
    <t>Spánn</t>
  </si>
  <si>
    <t>Portúgal</t>
  </si>
  <si>
    <t>Bandaríkin</t>
  </si>
  <si>
    <t>Tékkland</t>
  </si>
  <si>
    <t>Frakkland</t>
  </si>
  <si>
    <t>Króatía</t>
  </si>
  <si>
    <t>Thailand</t>
  </si>
  <si>
    <t>Ungverjaland</t>
  </si>
  <si>
    <t>Ítalía</t>
  </si>
  <si>
    <t>Slóvakía</t>
  </si>
  <si>
    <t>Svíþjóð</t>
  </si>
  <si>
    <t>Búlgaría</t>
  </si>
  <si>
    <t>Noregur</t>
  </si>
  <si>
    <t>Holland</t>
  </si>
  <si>
    <t>Rússland</t>
  </si>
  <si>
    <t>Sýrland</t>
  </si>
  <si>
    <t>Grikkland</t>
  </si>
  <si>
    <t>Írak</t>
  </si>
  <si>
    <t>Finnland</t>
  </si>
  <si>
    <t>Eistland</t>
  </si>
  <si>
    <t>Indland</t>
  </si>
  <si>
    <t>Austurríki </t>
  </si>
  <si>
    <t>Nígería</t>
  </si>
  <si>
    <t>Belgía</t>
  </si>
  <si>
    <t>Afganistan</t>
  </si>
  <si>
    <t>Brasilía</t>
  </si>
  <si>
    <t>Japan</t>
  </si>
  <si>
    <t>Mexíkó</t>
  </si>
  <si>
    <t>Ástralía </t>
  </si>
  <si>
    <t>Bosnía og Hersegóvenía</t>
  </si>
  <si>
    <t>Kósóva</t>
  </si>
  <si>
    <t>Kólumbía</t>
  </si>
  <si>
    <t>Uzbekistan</t>
  </si>
  <si>
    <t>Jordanía</t>
  </si>
  <si>
    <t>Pakistan</t>
  </si>
  <si>
    <t>Tákn</t>
  </si>
  <si>
    <t>Albanía</t>
  </si>
  <si>
    <t>Argentína</t>
  </si>
  <si>
    <t>Hvíta Rússland</t>
  </si>
  <si>
    <t>Chile</t>
  </si>
  <si>
    <t>Haítí</t>
  </si>
  <si>
    <t>Írland</t>
  </si>
  <si>
    <t>Indónesía</t>
  </si>
  <si>
    <t>Ísrael</t>
  </si>
  <si>
    <t>Íran</t>
  </si>
  <si>
    <t>Líbía</t>
  </si>
  <si>
    <t>Lúxemborg</t>
  </si>
  <si>
    <t>Malasía</t>
  </si>
  <si>
    <t>Malta</t>
  </si>
  <si>
    <t>Marokkó</t>
  </si>
  <si>
    <t>Mongólía</t>
  </si>
  <si>
    <t>Sómalía</t>
  </si>
  <si>
    <t>Suður Súdan</t>
  </si>
  <si>
    <t>Túnis</t>
  </si>
  <si>
    <t>Tyrkland</t>
  </si>
  <si>
    <t>Trinidad og Tobago</t>
  </si>
  <si>
    <t>Tansanía</t>
  </si>
  <si>
    <t>Úganda</t>
  </si>
  <si>
    <t>Venesúela</t>
  </si>
  <si>
    <t>Víetnam</t>
  </si>
  <si>
    <t>Júgóslavía</t>
  </si>
  <si>
    <t>Serbía og Svartfjallaland</t>
  </si>
  <si>
    <t>Serbía</t>
  </si>
  <si>
    <t>Simbabve</t>
  </si>
  <si>
    <t>Sambía</t>
  </si>
  <si>
    <t>Slóvenía</t>
  </si>
  <si>
    <t>Suðurafríka</t>
  </si>
  <si>
    <t>Kanada</t>
  </si>
  <si>
    <t>Svartfjallaland</t>
  </si>
  <si>
    <t>Líbanon</t>
  </si>
  <si>
    <t>Armenía</t>
  </si>
  <si>
    <t>Angóla</t>
  </si>
  <si>
    <t>Aserbaídjan</t>
  </si>
  <si>
    <t>Barbados</t>
  </si>
  <si>
    <t>Bangladess</t>
  </si>
  <si>
    <t>Búrkína-Fasó</t>
  </si>
  <si>
    <t>Benín</t>
  </si>
  <si>
    <t>Bólivía</t>
  </si>
  <si>
    <t>Bahamaeyjar</t>
  </si>
  <si>
    <t>Austur-Kongó</t>
  </si>
  <si>
    <t>Sviss</t>
  </si>
  <si>
    <t>Fílabeinsströnd</t>
  </si>
  <si>
    <t>Kamerún</t>
  </si>
  <si>
    <t>Kína</t>
  </si>
  <si>
    <t>Costa-Ríca</t>
  </si>
  <si>
    <t>Kúba</t>
  </si>
  <si>
    <t>Grænhöfðaeyjar</t>
  </si>
  <si>
    <t>Kýpur</t>
  </si>
  <si>
    <t>Díbúti</t>
  </si>
  <si>
    <t>Dóminíka</t>
  </si>
  <si>
    <t>Dóminíska lýðveldið</t>
  </si>
  <si>
    <t>Alsír</t>
  </si>
  <si>
    <t>Ekvador</t>
  </si>
  <si>
    <t>Egyptaland</t>
  </si>
  <si>
    <t>Erítrea</t>
  </si>
  <si>
    <t>Eþíópía</t>
  </si>
  <si>
    <t>Fídji</t>
  </si>
  <si>
    <t>Grenada</t>
  </si>
  <si>
    <t>Georgía</t>
  </si>
  <si>
    <t>Ghana</t>
  </si>
  <si>
    <t>Gambía</t>
  </si>
  <si>
    <t>Gínea</t>
  </si>
  <si>
    <t>Miðbaugsgínea</t>
  </si>
  <si>
    <t>Hondúras</t>
  </si>
  <si>
    <t>Kenía</t>
  </si>
  <si>
    <t>St. Kitts og Nevis</t>
  </si>
  <si>
    <t>Kasakstan</t>
  </si>
  <si>
    <t>Sankti-Lúsía</t>
  </si>
  <si>
    <t>Liechtenstein</t>
  </si>
  <si>
    <t>Líbería</t>
  </si>
  <si>
    <t>Moldova</t>
  </si>
  <si>
    <t>Malí</t>
  </si>
  <si>
    <t>Máritanía</t>
  </si>
  <si>
    <t>Máritíus</t>
  </si>
  <si>
    <t>Malaví</t>
  </si>
  <si>
    <t>Mósambik</t>
  </si>
  <si>
    <t>Namibía</t>
  </si>
  <si>
    <t>Níkaragva</t>
  </si>
  <si>
    <t>Nepal</t>
  </si>
  <si>
    <t>Nýja-Sjáland</t>
  </si>
  <si>
    <t>Panama</t>
  </si>
  <si>
    <t>Perú</t>
  </si>
  <si>
    <t>Papúa Nýja-Gínea</t>
  </si>
  <si>
    <t>Palestína</t>
  </si>
  <si>
    <t>Rúanda</t>
  </si>
  <si>
    <t>Súdan</t>
  </si>
  <si>
    <t>Singapúr</t>
  </si>
  <si>
    <t>Síerra Leóne</t>
  </si>
  <si>
    <t>San Marínó</t>
  </si>
  <si>
    <t>Senegal</t>
  </si>
  <si>
    <t>Súrínam</t>
  </si>
  <si>
    <t>El Salvador</t>
  </si>
  <si>
    <t>Tógó</t>
  </si>
  <si>
    <t>Tadjikistan</t>
  </si>
  <si>
    <t>St.Vincent og Grenadines</t>
  </si>
  <si>
    <t>Ríkisfangslaus einstaklingur</t>
  </si>
  <si>
    <t>Ísland</t>
  </si>
  <si>
    <t>Ótilgreint land</t>
  </si>
  <si>
    <t>Andorra</t>
  </si>
  <si>
    <t>Suður Kórea</t>
  </si>
  <si>
    <t>Srí Lanka</t>
  </si>
  <si>
    <t>Pólland</t>
  </si>
  <si>
    <t>Litháen</t>
  </si>
  <si>
    <t>KH</t>
  </si>
  <si>
    <t>Kambódía</t>
  </si>
  <si>
    <t>Samtals búsettir á Íslandi</t>
  </si>
  <si>
    <t xml:space="preserve">Fjöldi íbúa eftir ríkisfangi búsettir hér á landi </t>
  </si>
  <si>
    <t>Til skýringar</t>
  </si>
  <si>
    <t>MV</t>
  </si>
  <si>
    <t>BZ</t>
  </si>
  <si>
    <t>Belís</t>
  </si>
  <si>
    <t>Maldíveyjar</t>
  </si>
  <si>
    <t>Vestur- Sahara</t>
  </si>
  <si>
    <t>Gvatemala</t>
  </si>
  <si>
    <t>Paragvæ</t>
  </si>
  <si>
    <t>Tsad</t>
  </si>
  <si>
    <t>Úrúgvæ</t>
  </si>
  <si>
    <t>Gvæjana</t>
  </si>
  <si>
    <t>Jamaíka</t>
  </si>
  <si>
    <t>Kirgisistan</t>
  </si>
  <si>
    <t>Mjanmar</t>
  </si>
  <si>
    <t>Jemen</t>
  </si>
  <si>
    <t>BW</t>
  </si>
  <si>
    <t>Botswana</t>
  </si>
  <si>
    <t>CG</t>
  </si>
  <si>
    <t>Kongó</t>
  </si>
  <si>
    <t>OM</t>
  </si>
  <si>
    <t>Óman</t>
  </si>
  <si>
    <t>LA</t>
  </si>
  <si>
    <t>Laos</t>
  </si>
  <si>
    <t>Filippseyjar</t>
  </si>
  <si>
    <t>(No column name)</t>
  </si>
  <si>
    <t>Danmörk*</t>
  </si>
  <si>
    <t>* Einnig einstaklingar frá Færeyjum og Grænlandi</t>
  </si>
  <si>
    <t>GA</t>
  </si>
  <si>
    <t>Gabon</t>
  </si>
  <si>
    <t>LS</t>
  </si>
  <si>
    <t>Lesótó</t>
  </si>
  <si>
    <t>01.des.18</t>
  </si>
  <si>
    <t>01.des.19</t>
  </si>
  <si>
    <t>01.des.20</t>
  </si>
  <si>
    <t>Erlendir ríkisborgarar</t>
  </si>
  <si>
    <t>Norður - Makedónía</t>
  </si>
  <si>
    <t>Heild</t>
  </si>
  <si>
    <t>Íslendingar</t>
  </si>
  <si>
    <t>SC</t>
  </si>
  <si>
    <t>Seychelles-eyjar</t>
  </si>
  <si>
    <t>01.des.21</t>
  </si>
  <si>
    <t>Þessar tölur byggja á skráningu einstaklinga til heimilis á Íslandi eftir þjóðerni samkvæmt skrám Þjóðskrár Íslands þann 1. febrúar sl.</t>
  </si>
  <si>
    <t>VU</t>
  </si>
  <si>
    <t>Vanúatú</t>
  </si>
  <si>
    <t>Úkraína</t>
  </si>
  <si>
    <t>01.mar.22</t>
  </si>
  <si>
    <t>Breytingar m. 1.12.21 og 1.3.22</t>
  </si>
  <si>
    <t>Breytingar í % m. 1.12.21 og 1.3.22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</si>
</sst>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_ ;[Red]\-0\ "/>
    <numFmt numFmtId="166" formatCode="#,##0_ ;[Red]\-#,##0\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0" fillId="2" borderId="0" xfId="0" applyFont="1" applyFill="1"/>
    <xf numFmtId="0" fontId="3" fillId="2" borderId="0" xfId="0" applyFont="1" applyFill="1"/>
    <xf numFmtId="3" fontId="0" fillId="2" borderId="0" xfId="0" applyNumberForma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15" fontId="4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/>
    <xf numFmtId="3" fontId="1" fillId="0" borderId="0" xfId="0" applyNumberFormat="1" applyFont="1" applyAlignment="1">
      <alignment horizontal="center"/>
    </xf>
    <xf numFmtId="15" fontId="9" fillId="3" borderId="0" xfId="0" applyNumberFormat="1" applyFont="1" applyFill="1" applyBorder="1" applyAlignment="1">
      <alignment horizontal="center"/>
    </xf>
    <xf numFmtId="0" fontId="10" fillId="2" borderId="0" xfId="0" applyFont="1" applyFill="1"/>
    <xf numFmtId="164" fontId="0" fillId="0" borderId="2" xfId="1" applyNumberFormat="1" applyFont="1" applyFill="1" applyBorder="1" applyAlignment="1">
      <alignment horizontal="center"/>
    </xf>
    <xf numFmtId="165" fontId="0" fillId="0" borderId="2" xfId="0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4" fillId="0" borderId="0" xfId="0" applyNumberFormat="1" applyFont="1" applyFill="1" applyBorder="1" applyAlignment="1">
      <alignment horizontal="center" wrapText="1"/>
    </xf>
    <xf numFmtId="164" fontId="0" fillId="2" borderId="0" xfId="0" applyNumberFormat="1" applyFont="1" applyFill="1" applyBorder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65" fontId="0" fillId="2" borderId="0" xfId="0" applyNumberFormat="1" applyFont="1" applyFill="1" applyAlignment="1">
      <alignment horizontal="center"/>
    </xf>
    <xf numFmtId="165" fontId="1" fillId="0" borderId="0" xfId="0" applyNumberFormat="1" applyFont="1" applyFill="1" applyBorder="1" applyAlignment="1">
      <alignment horizontal="center" wrapText="1"/>
    </xf>
    <xf numFmtId="165" fontId="0" fillId="2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/>
    <xf numFmtId="0" fontId="0" fillId="5" borderId="0" xfId="0" applyFill="1"/>
    <xf numFmtId="0" fontId="1" fillId="5" borderId="3" xfId="0" applyFont="1" applyFill="1" applyBorder="1"/>
    <xf numFmtId="3" fontId="1" fillId="5" borderId="0" xfId="0" applyNumberFormat="1" applyFont="1" applyFill="1" applyAlignment="1">
      <alignment horizontal="center"/>
    </xf>
    <xf numFmtId="164" fontId="1" fillId="4" borderId="2" xfId="1" applyNumberFormat="1" applyFont="1" applyFill="1" applyBorder="1" applyAlignment="1">
      <alignment horizontal="center"/>
    </xf>
    <xf numFmtId="166" fontId="1" fillId="4" borderId="3" xfId="0" applyNumberFormat="1" applyFont="1" applyFill="1" applyBorder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5" fillId="2" borderId="0" xfId="0" applyFont="1" applyFill="1" applyBorder="1"/>
    <xf numFmtId="164" fontId="5" fillId="2" borderId="0" xfId="0" applyNumberFormat="1" applyFont="1" applyFill="1"/>
    <xf numFmtId="0" fontId="0" fillId="0" borderId="0" xfId="0" applyFill="1"/>
    <xf numFmtId="3" fontId="7" fillId="0" borderId="0" xfId="0" applyNumberFormat="1" applyFont="1" applyFill="1" applyAlignment="1">
      <alignment horizontal="center"/>
    </xf>
    <xf numFmtId="0" fontId="0" fillId="2" borderId="0" xfId="0" applyFill="1" applyBorder="1"/>
    <xf numFmtId="3" fontId="1" fillId="2" borderId="0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1" fillId="6" borderId="0" xfId="0" applyNumberFormat="1" applyFont="1" applyFill="1" applyBorder="1" applyAlignment="1">
      <alignment horizontal="center"/>
    </xf>
    <xf numFmtId="3" fontId="0" fillId="0" borderId="0" xfId="0" applyNumberFormat="1" applyFill="1" applyAlignment="1">
      <alignment horizontal="center"/>
    </xf>
    <xf numFmtId="0" fontId="4" fillId="2" borderId="1" xfId="0" applyFont="1" applyFill="1" applyBorder="1"/>
    <xf numFmtId="3" fontId="4" fillId="2" borderId="1" xfId="0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7">
    <dxf>
      <numFmt numFmtId="164" formatCode="0.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_ ;[Red]\-0\ 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rgb="FFFF0000"/>
      </font>
    </dxf>
    <dxf>
      <font>
        <color rgb="FFFF0000"/>
      </font>
    </dxf>
    <dxf>
      <numFmt numFmtId="13" formatCode="0%"/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2BEFAF-4F5F-4072-B100-1D90108550E6}" name="Table1" displayName="Table1" ref="A3:I174" totalsRowShown="0" headerRowDxfId="11" dataDxfId="10" tableBorderDxfId="9">
  <sortState xmlns:xlrd2="http://schemas.microsoft.com/office/spreadsheetml/2017/richdata2" ref="A4:I174">
    <sortCondition ref="A4:A174"/>
  </sortState>
  <tableColumns count="9">
    <tableColumn id="1" xr3:uid="{09674463-2DCA-4611-A484-DD9098E6F50E}" name="Tákn" dataDxfId="8"/>
    <tableColumn id="2" xr3:uid="{A5C4F8A9-7990-49F1-8CC9-2768800A6DA7}" name="rikisfang" dataDxfId="7"/>
    <tableColumn id="3" xr3:uid="{1DE191F8-27D1-4F50-9464-DDCE2F881ED6}" name="01.des.18" dataDxfId="6"/>
    <tableColumn id="4" xr3:uid="{DE091961-52B2-4050-A640-E97DB592D1E1}" name="01.des.19" dataDxfId="5"/>
    <tableColumn id="5" xr3:uid="{1BC50B7B-AABB-4E7A-94F5-B471B531509F}" name="01.des.20" dataDxfId="4"/>
    <tableColumn id="9" xr3:uid="{0273F33B-197D-451D-AB68-61397FE02671}" name="01.des.21" dataDxfId="3"/>
    <tableColumn id="6" xr3:uid="{F90682F1-B7B5-444B-99E2-C909091AE21D}" name="01.mar.22" dataDxfId="2"/>
    <tableColumn id="7" xr3:uid="{84A3A80E-B28F-40E0-B885-ECF54924880E}" name="Breytingar m. 1.12.21 og 1.3.22" dataDxfId="1"/>
    <tableColumn id="8" xr3:uid="{063E17FC-2F13-4EDA-8BC1-5CFE15AE4F70}" name="Breytingar í % m. 1.12.21 og 1.3.2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85"/>
  <sheetViews>
    <sheetView tabSelected="1" zoomScale="78" zoomScaleNormal="78" workbookViewId="0">
      <pane ySplit="3" topLeftCell="A4" activePane="bottomLeft" state="frozen"/>
      <selection pane="bottomLeft" activeCell="Q26" sqref="Q26"/>
    </sheetView>
  </sheetViews>
  <sheetFormatPr defaultColWidth="9.26953125" defaultRowHeight="14.5" x14ac:dyDescent="0.35"/>
  <cols>
    <col min="1" max="1" width="5.26953125" style="1" customWidth="1"/>
    <col min="2" max="2" width="23.453125" style="1" customWidth="1"/>
    <col min="3" max="3" width="15.54296875" style="4" customWidth="1"/>
    <col min="4" max="7" width="13.26953125" style="4" customWidth="1"/>
    <col min="8" max="8" width="18.26953125" style="29" customWidth="1"/>
    <col min="9" max="9" width="18.81640625" style="23" customWidth="1"/>
    <col min="10" max="10" width="9.26953125" style="5"/>
    <col min="11" max="11" width="8.54296875" style="5" bestFit="1" customWidth="1"/>
    <col min="12" max="12" width="10.26953125" style="5" customWidth="1"/>
    <col min="13" max="13" width="9.26953125" style="5"/>
    <col min="14" max="14" width="11.54296875" style="37" customWidth="1"/>
    <col min="15" max="15" width="9.26953125" style="2"/>
    <col min="16" max="16" width="18.26953125" style="1" bestFit="1" customWidth="1"/>
    <col min="17" max="16384" width="9.26953125" style="1"/>
  </cols>
  <sheetData>
    <row r="1" spans="1:20" ht="23.5" x14ac:dyDescent="0.55000000000000004">
      <c r="A1" s="18" t="s">
        <v>311</v>
      </c>
      <c r="H1" s="27"/>
      <c r="I1" s="21"/>
      <c r="P1" s="6"/>
    </row>
    <row r="2" spans="1:20" x14ac:dyDescent="0.35">
      <c r="H2" s="27"/>
      <c r="I2" s="21"/>
      <c r="P2" s="6"/>
    </row>
    <row r="3" spans="1:20" ht="35.25" customHeight="1" x14ac:dyDescent="0.35">
      <c r="A3" s="10" t="s">
        <v>200</v>
      </c>
      <c r="B3" s="11" t="s">
        <v>0</v>
      </c>
      <c r="C3" s="17" t="s">
        <v>343</v>
      </c>
      <c r="D3" s="12" t="s">
        <v>344</v>
      </c>
      <c r="E3" s="12" t="s">
        <v>345</v>
      </c>
      <c r="F3" s="12" t="s">
        <v>352</v>
      </c>
      <c r="G3" s="12" t="s">
        <v>357</v>
      </c>
      <c r="H3" s="28" t="s">
        <v>358</v>
      </c>
      <c r="I3" s="22" t="s">
        <v>359</v>
      </c>
      <c r="J3" s="5" t="s">
        <v>336</v>
      </c>
      <c r="M3" s="5" t="s">
        <v>0</v>
      </c>
      <c r="N3" s="5"/>
      <c r="P3" s="5"/>
      <c r="Q3" s="5"/>
      <c r="R3" s="5"/>
    </row>
    <row r="4" spans="1:20" x14ac:dyDescent="0.35">
      <c r="A4" t="s">
        <v>1</v>
      </c>
      <c r="B4" s="9" t="s">
        <v>303</v>
      </c>
      <c r="C4" s="24">
        <v>0</v>
      </c>
      <c r="D4" s="13">
        <v>1</v>
      </c>
      <c r="E4" s="13">
        <v>0</v>
      </c>
      <c r="F4" s="13">
        <v>0</v>
      </c>
      <c r="G4" s="13">
        <v>0</v>
      </c>
      <c r="H4" s="13">
        <v>0</v>
      </c>
      <c r="I4" s="19">
        <v>0</v>
      </c>
      <c r="J4" s="5" t="s">
        <v>110</v>
      </c>
      <c r="O4" s="5"/>
      <c r="P4" s="5" t="s">
        <v>0</v>
      </c>
      <c r="Q4" s="5" t="s">
        <v>336</v>
      </c>
      <c r="R4" s="5"/>
      <c r="S4" s="5"/>
      <c r="T4" s="5"/>
    </row>
    <row r="5" spans="1:20" x14ac:dyDescent="0.35">
      <c r="A5" t="s">
        <v>2</v>
      </c>
      <c r="B5" t="s">
        <v>189</v>
      </c>
      <c r="C5" s="7">
        <v>87</v>
      </c>
      <c r="D5" s="13">
        <v>134</v>
      </c>
      <c r="E5" s="13">
        <v>173</v>
      </c>
      <c r="F5" s="13">
        <v>209</v>
      </c>
      <c r="G5" s="8">
        <v>247</v>
      </c>
      <c r="H5" s="20">
        <f>G5-F5</f>
        <v>38</v>
      </c>
      <c r="I5" s="19">
        <f>G5/F5-1</f>
        <v>0.18181818181818188</v>
      </c>
      <c r="J5" s="5" t="s">
        <v>82</v>
      </c>
      <c r="K5" s="5" t="s">
        <v>2</v>
      </c>
      <c r="L5" s="5" t="s">
        <v>2</v>
      </c>
      <c r="M5" s="5">
        <v>247</v>
      </c>
      <c r="N5" s="5">
        <f>M5-Table1[[#This Row],[01.mar.22]]</f>
        <v>0</v>
      </c>
      <c r="O5" s="5">
        <f>N5-Table1[[#This Row],[01.mar.22]]</f>
        <v>-247</v>
      </c>
      <c r="P5" s="5" t="s">
        <v>2</v>
      </c>
      <c r="Q5" s="5">
        <v>209</v>
      </c>
      <c r="R5" s="5"/>
      <c r="S5" s="5"/>
      <c r="T5" s="5"/>
    </row>
    <row r="6" spans="1:20" x14ac:dyDescent="0.35">
      <c r="A6" t="s">
        <v>3</v>
      </c>
      <c r="B6" t="s">
        <v>201</v>
      </c>
      <c r="C6" s="7">
        <v>123</v>
      </c>
      <c r="D6" s="13">
        <v>146</v>
      </c>
      <c r="E6" s="13">
        <v>168</v>
      </c>
      <c r="F6" s="13">
        <v>193</v>
      </c>
      <c r="G6" s="8">
        <v>196</v>
      </c>
      <c r="H6" s="20">
        <f t="shared" ref="H6:H57" si="0">G6-F6</f>
        <v>3</v>
      </c>
      <c r="I6" s="19">
        <f t="shared" ref="I6:I69" si="1">G6/F6-1</f>
        <v>1.5544041450777257E-2</v>
      </c>
      <c r="J6" s="5" t="s">
        <v>115</v>
      </c>
      <c r="K6" s="5" t="s">
        <v>3</v>
      </c>
      <c r="L6" s="5" t="s">
        <v>3</v>
      </c>
      <c r="M6" s="5">
        <v>196</v>
      </c>
      <c r="N6" s="5">
        <f>M6-Table1[[#This Row],[01.mar.22]]</f>
        <v>0</v>
      </c>
      <c r="O6" s="5">
        <f>N6-Table1[[#This Row],[01.mar.22]]</f>
        <v>-196</v>
      </c>
      <c r="P6" s="5" t="s">
        <v>3</v>
      </c>
      <c r="Q6" s="5">
        <v>193</v>
      </c>
      <c r="R6" s="5"/>
      <c r="S6" s="5"/>
      <c r="T6" s="5"/>
    </row>
    <row r="7" spans="1:20" x14ac:dyDescent="0.35">
      <c r="A7" t="s">
        <v>4</v>
      </c>
      <c r="B7" t="s">
        <v>235</v>
      </c>
      <c r="C7" s="7">
        <v>4</v>
      </c>
      <c r="D7" s="13">
        <v>3</v>
      </c>
      <c r="E7" s="13">
        <v>5</v>
      </c>
      <c r="F7" s="13">
        <v>6</v>
      </c>
      <c r="G7" s="8">
        <v>6</v>
      </c>
      <c r="H7" s="20">
        <f t="shared" si="0"/>
        <v>0</v>
      </c>
      <c r="I7" s="19">
        <f t="shared" si="1"/>
        <v>0</v>
      </c>
      <c r="J7" s="5" t="s">
        <v>84</v>
      </c>
      <c r="K7" s="5" t="s">
        <v>4</v>
      </c>
      <c r="L7" s="5" t="s">
        <v>4</v>
      </c>
      <c r="M7" s="5">
        <v>6</v>
      </c>
      <c r="N7" s="5">
        <f>M7-Table1[[#This Row],[01.mar.22]]</f>
        <v>0</v>
      </c>
      <c r="O7" s="5">
        <f>N7-Table1[[#This Row],[01.mar.22]]</f>
        <v>-6</v>
      </c>
      <c r="P7" s="5" t="s">
        <v>4</v>
      </c>
      <c r="Q7" s="5">
        <v>6</v>
      </c>
      <c r="R7" s="5"/>
      <c r="S7" s="5"/>
      <c r="T7" s="5"/>
    </row>
    <row r="8" spans="1:20" x14ac:dyDescent="0.35">
      <c r="A8" t="s">
        <v>5</v>
      </c>
      <c r="B8" t="s">
        <v>236</v>
      </c>
      <c r="C8" s="7">
        <v>1</v>
      </c>
      <c r="D8" s="13">
        <v>2</v>
      </c>
      <c r="E8" s="13">
        <v>2</v>
      </c>
      <c r="F8" s="13">
        <v>1</v>
      </c>
      <c r="G8" s="8">
        <v>1</v>
      </c>
      <c r="H8" s="20">
        <f t="shared" si="0"/>
        <v>0</v>
      </c>
      <c r="I8" s="19">
        <f t="shared" si="1"/>
        <v>0</v>
      </c>
      <c r="J8" s="5" t="s">
        <v>112</v>
      </c>
      <c r="K8" s="5" t="s">
        <v>5</v>
      </c>
      <c r="L8" s="5" t="s">
        <v>5</v>
      </c>
      <c r="M8" s="5">
        <v>1</v>
      </c>
      <c r="N8" s="5">
        <f>M8-Table1[[#This Row],[01.mar.22]]</f>
        <v>0</v>
      </c>
      <c r="O8" s="5">
        <f>N8-Table1[[#This Row],[01.mar.22]]</f>
        <v>-1</v>
      </c>
      <c r="P8" s="5" t="s">
        <v>5</v>
      </c>
      <c r="Q8" s="5">
        <v>1</v>
      </c>
      <c r="R8" s="5"/>
      <c r="S8" s="5"/>
      <c r="T8" s="5"/>
    </row>
    <row r="9" spans="1:20" x14ac:dyDescent="0.35">
      <c r="A9" t="s">
        <v>6</v>
      </c>
      <c r="B9" t="s">
        <v>202</v>
      </c>
      <c r="C9" s="7">
        <v>27</v>
      </c>
      <c r="D9" s="13">
        <v>26</v>
      </c>
      <c r="E9" s="13">
        <v>32</v>
      </c>
      <c r="F9" s="13">
        <v>36</v>
      </c>
      <c r="G9" s="8">
        <v>38</v>
      </c>
      <c r="H9" s="20">
        <f t="shared" si="0"/>
        <v>2</v>
      </c>
      <c r="I9" s="19">
        <f t="shared" si="1"/>
        <v>5.555555555555558E-2</v>
      </c>
      <c r="J9" s="5" t="s">
        <v>34</v>
      </c>
      <c r="K9" s="5" t="s">
        <v>6</v>
      </c>
      <c r="L9" s="5" t="s">
        <v>6</v>
      </c>
      <c r="M9" s="5">
        <v>38</v>
      </c>
      <c r="N9" s="5">
        <f>M9-Table1[[#This Row],[01.mar.22]]</f>
        <v>0</v>
      </c>
      <c r="O9" s="5">
        <f>N9-Table1[[#This Row],[01.mar.22]]</f>
        <v>-38</v>
      </c>
      <c r="P9" s="5" t="s">
        <v>6</v>
      </c>
      <c r="Q9" s="5">
        <v>36</v>
      </c>
      <c r="R9" s="5"/>
      <c r="S9" s="5"/>
      <c r="T9" s="5"/>
    </row>
    <row r="10" spans="1:20" x14ac:dyDescent="0.35">
      <c r="A10" t="s">
        <v>7</v>
      </c>
      <c r="B10" t="s">
        <v>186</v>
      </c>
      <c r="C10" s="7">
        <v>113</v>
      </c>
      <c r="D10" s="13">
        <v>128</v>
      </c>
      <c r="E10" s="13">
        <v>125</v>
      </c>
      <c r="F10" s="13">
        <v>163</v>
      </c>
      <c r="G10" s="8">
        <v>161</v>
      </c>
      <c r="H10" s="20">
        <f t="shared" si="0"/>
        <v>-2</v>
      </c>
      <c r="I10" s="19">
        <f t="shared" si="1"/>
        <v>-1.2269938650306789E-2</v>
      </c>
      <c r="J10" s="5" t="s">
        <v>50</v>
      </c>
      <c r="K10" s="5" t="s">
        <v>7</v>
      </c>
      <c r="L10" s="5" t="s">
        <v>7</v>
      </c>
      <c r="M10" s="5">
        <v>161</v>
      </c>
      <c r="N10" s="5">
        <f>M10-Table1[[#This Row],[01.mar.22]]</f>
        <v>0</v>
      </c>
      <c r="O10" s="5">
        <f>N10-Table1[[#This Row],[01.mar.22]]</f>
        <v>-161</v>
      </c>
      <c r="P10" s="5" t="s">
        <v>7</v>
      </c>
      <c r="Q10" s="5">
        <v>163</v>
      </c>
      <c r="R10" s="5"/>
      <c r="S10" s="5"/>
      <c r="T10" s="5"/>
    </row>
    <row r="11" spans="1:20" x14ac:dyDescent="0.35">
      <c r="A11" t="s">
        <v>8</v>
      </c>
      <c r="B11" t="s">
        <v>193</v>
      </c>
      <c r="C11" s="7">
        <v>59</v>
      </c>
      <c r="D11" s="13">
        <v>58</v>
      </c>
      <c r="E11" s="13">
        <v>59</v>
      </c>
      <c r="F11" s="13">
        <v>69</v>
      </c>
      <c r="G11" s="8">
        <v>68</v>
      </c>
      <c r="H11" s="20">
        <f t="shared" si="0"/>
        <v>-1</v>
      </c>
      <c r="I11" s="19">
        <f t="shared" si="1"/>
        <v>-1.4492753623188359E-2</v>
      </c>
      <c r="J11" s="5" t="s">
        <v>45</v>
      </c>
      <c r="K11" s="5" t="s">
        <v>8</v>
      </c>
      <c r="L11" s="5" t="s">
        <v>8</v>
      </c>
      <c r="M11" s="5">
        <v>68</v>
      </c>
      <c r="N11" s="5">
        <f>M11-Table1[[#This Row],[01.mar.22]]</f>
        <v>0</v>
      </c>
      <c r="O11" s="5">
        <f>N11-Table1[[#This Row],[01.mar.22]]</f>
        <v>-68</v>
      </c>
      <c r="P11" s="5" t="s">
        <v>8</v>
      </c>
      <c r="Q11" s="5">
        <v>69</v>
      </c>
      <c r="R11" s="5"/>
      <c r="S11" s="5"/>
      <c r="T11" s="5"/>
    </row>
    <row r="12" spans="1:20" x14ac:dyDescent="0.35">
      <c r="A12" t="s">
        <v>9</v>
      </c>
      <c r="B12" t="s">
        <v>237</v>
      </c>
      <c r="C12" s="7">
        <v>6</v>
      </c>
      <c r="D12" s="13">
        <v>10</v>
      </c>
      <c r="E12" s="13">
        <v>11</v>
      </c>
      <c r="F12" s="13">
        <v>11</v>
      </c>
      <c r="G12" s="8">
        <v>11</v>
      </c>
      <c r="H12" s="20">
        <f t="shared" si="0"/>
        <v>0</v>
      </c>
      <c r="I12" s="19">
        <f t="shared" si="1"/>
        <v>0</v>
      </c>
      <c r="J12" s="5" t="s">
        <v>108</v>
      </c>
      <c r="K12" s="5" t="s">
        <v>9</v>
      </c>
      <c r="L12" s="5" t="s">
        <v>9</v>
      </c>
      <c r="M12" s="5">
        <v>11</v>
      </c>
      <c r="N12" s="5">
        <f>M12-Table1[[#This Row],[01.mar.22]]</f>
        <v>0</v>
      </c>
      <c r="O12" s="5">
        <f>N12-Table1[[#This Row],[01.mar.22]]</f>
        <v>-11</v>
      </c>
      <c r="P12" s="5" t="s">
        <v>9</v>
      </c>
      <c r="Q12" s="5">
        <v>11</v>
      </c>
      <c r="R12" s="5"/>
      <c r="S12" s="5"/>
      <c r="T12" s="5"/>
    </row>
    <row r="13" spans="1:20" x14ac:dyDescent="0.35">
      <c r="A13" t="s">
        <v>10</v>
      </c>
      <c r="B13" t="s">
        <v>194</v>
      </c>
      <c r="C13" s="7">
        <v>65</v>
      </c>
      <c r="D13" s="13">
        <v>75</v>
      </c>
      <c r="E13" s="13">
        <v>84</v>
      </c>
      <c r="F13" s="13">
        <v>101</v>
      </c>
      <c r="G13" s="8">
        <v>88</v>
      </c>
      <c r="H13" s="20">
        <f t="shared" si="0"/>
        <v>-13</v>
      </c>
      <c r="I13" s="19">
        <f t="shared" si="1"/>
        <v>-0.12871287128712872</v>
      </c>
      <c r="J13" s="5" t="s">
        <v>60</v>
      </c>
      <c r="K13" s="5" t="s">
        <v>10</v>
      </c>
      <c r="L13" s="5" t="s">
        <v>10</v>
      </c>
      <c r="M13" s="5">
        <v>88</v>
      </c>
      <c r="N13" s="5">
        <f>M13-Table1[[#This Row],[01.mar.22]]</f>
        <v>0</v>
      </c>
      <c r="O13" s="5">
        <f>N13-Table1[[#This Row],[01.mar.22]]</f>
        <v>-88</v>
      </c>
      <c r="P13" s="5" t="s">
        <v>10</v>
      </c>
      <c r="Q13" s="5">
        <v>101</v>
      </c>
      <c r="R13" s="5"/>
      <c r="S13" s="5"/>
      <c r="T13" s="5"/>
    </row>
    <row r="14" spans="1:20" x14ac:dyDescent="0.35">
      <c r="A14" t="s">
        <v>11</v>
      </c>
      <c r="B14" t="s">
        <v>238</v>
      </c>
      <c r="C14" s="7">
        <v>1</v>
      </c>
      <c r="D14" s="13">
        <v>1</v>
      </c>
      <c r="E14" s="13">
        <v>1</v>
      </c>
      <c r="F14" s="13">
        <v>1</v>
      </c>
      <c r="G14" s="8">
        <v>1</v>
      </c>
      <c r="H14" s="20">
        <f t="shared" si="0"/>
        <v>0</v>
      </c>
      <c r="I14" s="19">
        <f t="shared" si="1"/>
        <v>0</v>
      </c>
      <c r="J14" s="5" t="s">
        <v>36</v>
      </c>
      <c r="K14" s="5" t="s">
        <v>11</v>
      </c>
      <c r="L14" s="5" t="s">
        <v>11</v>
      </c>
      <c r="M14" s="5">
        <v>1</v>
      </c>
      <c r="N14" s="5">
        <f>M14-Table1[[#This Row],[01.mar.22]]</f>
        <v>0</v>
      </c>
      <c r="O14" s="5">
        <f>N14-Table1[[#This Row],[01.mar.22]]</f>
        <v>-1</v>
      </c>
      <c r="P14" s="5" t="s">
        <v>11</v>
      </c>
      <c r="Q14" s="5">
        <v>1</v>
      </c>
      <c r="R14" s="5"/>
      <c r="S14" s="5"/>
      <c r="T14" s="5"/>
    </row>
    <row r="15" spans="1:20" x14ac:dyDescent="0.35">
      <c r="A15" t="s">
        <v>12</v>
      </c>
      <c r="B15" t="s">
        <v>239</v>
      </c>
      <c r="C15" s="7">
        <v>12</v>
      </c>
      <c r="D15" s="13">
        <v>26</v>
      </c>
      <c r="E15" s="13">
        <v>14</v>
      </c>
      <c r="F15" s="13">
        <v>19</v>
      </c>
      <c r="G15" s="8">
        <v>19</v>
      </c>
      <c r="H15" s="20">
        <f t="shared" si="0"/>
        <v>0</v>
      </c>
      <c r="I15" s="19">
        <f t="shared" si="1"/>
        <v>0</v>
      </c>
      <c r="J15" s="5" t="s">
        <v>141</v>
      </c>
      <c r="K15" s="5" t="s">
        <v>12</v>
      </c>
      <c r="L15" s="5" t="s">
        <v>12</v>
      </c>
      <c r="M15" s="5">
        <v>19</v>
      </c>
      <c r="N15" s="5">
        <f>M15-Table1[[#This Row],[01.mar.22]]</f>
        <v>0</v>
      </c>
      <c r="O15" s="5">
        <f>N15-Table1[[#This Row],[01.mar.22]]</f>
        <v>-19</v>
      </c>
      <c r="P15" s="5" t="s">
        <v>12</v>
      </c>
      <c r="Q15" s="5">
        <v>19</v>
      </c>
      <c r="R15" s="5"/>
      <c r="S15" s="5"/>
      <c r="T15" s="5"/>
    </row>
    <row r="16" spans="1:20" x14ac:dyDescent="0.35">
      <c r="A16" t="s">
        <v>13</v>
      </c>
      <c r="B16" t="s">
        <v>188</v>
      </c>
      <c r="C16" s="7">
        <v>103</v>
      </c>
      <c r="D16" s="13">
        <v>114</v>
      </c>
      <c r="E16" s="13">
        <v>125</v>
      </c>
      <c r="F16" s="13">
        <v>128</v>
      </c>
      <c r="G16" s="8">
        <v>131</v>
      </c>
      <c r="H16" s="20">
        <f t="shared" si="0"/>
        <v>3</v>
      </c>
      <c r="I16" s="19">
        <f t="shared" si="1"/>
        <v>2.34375E-2</v>
      </c>
      <c r="J16" s="5" t="s">
        <v>33</v>
      </c>
      <c r="K16" s="5" t="s">
        <v>13</v>
      </c>
      <c r="L16" s="5" t="s">
        <v>13</v>
      </c>
      <c r="M16" s="5">
        <v>131</v>
      </c>
      <c r="N16" s="5">
        <f>M16-Table1[[#This Row],[01.mar.22]]</f>
        <v>0</v>
      </c>
      <c r="O16" s="5">
        <f>N16-Table1[[#This Row],[01.mar.22]]</f>
        <v>-131</v>
      </c>
      <c r="P16" s="5" t="s">
        <v>13</v>
      </c>
      <c r="Q16" s="5">
        <v>128</v>
      </c>
      <c r="R16" s="5"/>
      <c r="S16" s="5"/>
      <c r="T16" s="5"/>
    </row>
    <row r="17" spans="1:20" x14ac:dyDescent="0.35">
      <c r="A17" t="s">
        <v>156</v>
      </c>
      <c r="B17" t="s">
        <v>240</v>
      </c>
      <c r="C17" s="7">
        <v>1</v>
      </c>
      <c r="D17" s="13">
        <v>4</v>
      </c>
      <c r="E17" s="13">
        <v>5</v>
      </c>
      <c r="F17" s="13">
        <v>5</v>
      </c>
      <c r="G17" s="8">
        <v>5</v>
      </c>
      <c r="H17" s="20">
        <f t="shared" si="0"/>
        <v>0</v>
      </c>
      <c r="I17" s="19">
        <f t="shared" si="1"/>
        <v>0</v>
      </c>
      <c r="J17" s="5" t="s">
        <v>49</v>
      </c>
      <c r="K17" s="5" t="s">
        <v>156</v>
      </c>
      <c r="L17" s="5" t="s">
        <v>156</v>
      </c>
      <c r="M17" s="5">
        <v>5</v>
      </c>
      <c r="N17" s="5">
        <f>M17-Table1[[#This Row],[01.mar.22]]</f>
        <v>0</v>
      </c>
      <c r="O17" s="5">
        <f>N17-Table1[[#This Row],[01.mar.22]]</f>
        <v>-5</v>
      </c>
      <c r="P17" s="5" t="s">
        <v>156</v>
      </c>
      <c r="Q17" s="5">
        <v>5</v>
      </c>
      <c r="R17" s="5"/>
      <c r="S17" s="5"/>
      <c r="T17" s="5"/>
    </row>
    <row r="18" spans="1:20" x14ac:dyDescent="0.35">
      <c r="A18" t="s">
        <v>14</v>
      </c>
      <c r="B18" t="s">
        <v>176</v>
      </c>
      <c r="C18" s="7">
        <v>403</v>
      </c>
      <c r="D18" s="13">
        <v>502</v>
      </c>
      <c r="E18" s="13">
        <v>513</v>
      </c>
      <c r="F18" s="13">
        <v>529</v>
      </c>
      <c r="G18" s="8">
        <v>516</v>
      </c>
      <c r="H18" s="20">
        <f>G18-F18</f>
        <v>-13</v>
      </c>
      <c r="I18" s="19">
        <f t="shared" si="1"/>
        <v>-2.457466918714557E-2</v>
      </c>
      <c r="J18" s="5" t="s">
        <v>70</v>
      </c>
      <c r="K18" s="5" t="s">
        <v>14</v>
      </c>
      <c r="L18" s="5" t="s">
        <v>14</v>
      </c>
      <c r="M18" s="5">
        <v>516</v>
      </c>
      <c r="N18" s="5">
        <f>M18-Table1[[#This Row],[01.mar.22]]</f>
        <v>0</v>
      </c>
      <c r="O18" s="5">
        <f>N18-Table1[[#This Row],[01.mar.22]]</f>
        <v>-516</v>
      </c>
      <c r="P18" s="5" t="s">
        <v>14</v>
      </c>
      <c r="Q18" s="5">
        <v>529</v>
      </c>
      <c r="R18" s="5"/>
      <c r="S18" s="5"/>
      <c r="T18" s="5"/>
    </row>
    <row r="19" spans="1:20" x14ac:dyDescent="0.35">
      <c r="A19" t="s">
        <v>15</v>
      </c>
      <c r="B19" s="9" t="s">
        <v>241</v>
      </c>
      <c r="C19" s="24">
        <v>1</v>
      </c>
      <c r="D19" s="13">
        <v>1</v>
      </c>
      <c r="E19" s="13">
        <v>1</v>
      </c>
      <c r="F19" s="13">
        <v>0</v>
      </c>
      <c r="G19" s="24">
        <v>0</v>
      </c>
      <c r="H19" s="20">
        <f t="shared" si="0"/>
        <v>0</v>
      </c>
      <c r="I19" s="19">
        <v>0</v>
      </c>
      <c r="J19" s="5" t="s">
        <v>62</v>
      </c>
      <c r="L19" s="5" t="s">
        <v>15</v>
      </c>
      <c r="M19" s="5">
        <v>0</v>
      </c>
      <c r="N19" s="5">
        <f>M19-Table1[[#This Row],[01.mar.22]]</f>
        <v>0</v>
      </c>
      <c r="O19" s="5">
        <f>N19-Table1[[#This Row],[01.mar.22]]</f>
        <v>0</v>
      </c>
      <c r="P19" s="5"/>
      <c r="Q19" s="5"/>
      <c r="R19" s="5"/>
      <c r="S19" s="5"/>
      <c r="T19" s="5"/>
    </row>
    <row r="20" spans="1:20" x14ac:dyDescent="0.35">
      <c r="A20" t="s">
        <v>16</v>
      </c>
      <c r="B20" t="s">
        <v>242</v>
      </c>
      <c r="C20" s="7">
        <v>5</v>
      </c>
      <c r="D20" s="13">
        <v>5</v>
      </c>
      <c r="E20" s="13">
        <v>5</v>
      </c>
      <c r="F20" s="13">
        <v>5</v>
      </c>
      <c r="G20" s="8">
        <v>5</v>
      </c>
      <c r="H20" s="20">
        <f t="shared" si="0"/>
        <v>0</v>
      </c>
      <c r="I20" s="19">
        <f t="shared" si="1"/>
        <v>0</v>
      </c>
      <c r="J20" s="5" t="s">
        <v>133</v>
      </c>
      <c r="K20" s="5" t="s">
        <v>16</v>
      </c>
      <c r="L20" s="5" t="s">
        <v>16</v>
      </c>
      <c r="M20" s="5">
        <v>5</v>
      </c>
      <c r="N20" s="5">
        <f>M20-Table1[[#This Row],[01.mar.22]]</f>
        <v>0</v>
      </c>
      <c r="O20" s="5">
        <f>N20-Table1[[#This Row],[01.mar.22]]</f>
        <v>-5</v>
      </c>
      <c r="P20" s="5" t="s">
        <v>16</v>
      </c>
      <c r="Q20" s="5">
        <v>5</v>
      </c>
      <c r="R20" s="5"/>
      <c r="S20" s="5"/>
      <c r="T20" s="5"/>
    </row>
    <row r="21" spans="1:20" x14ac:dyDescent="0.35">
      <c r="A21" t="s">
        <v>17</v>
      </c>
      <c r="B21" t="s">
        <v>190</v>
      </c>
      <c r="C21" s="7">
        <v>89</v>
      </c>
      <c r="D21" s="13">
        <v>102</v>
      </c>
      <c r="E21" s="13">
        <v>111</v>
      </c>
      <c r="F21" s="13">
        <v>132</v>
      </c>
      <c r="G21" s="8">
        <v>135</v>
      </c>
      <c r="H21" s="20">
        <f t="shared" si="0"/>
        <v>3</v>
      </c>
      <c r="I21" s="19">
        <f t="shared" si="1"/>
        <v>2.2727272727272707E-2</v>
      </c>
      <c r="J21" s="5" t="s">
        <v>14</v>
      </c>
      <c r="K21" s="5" t="s">
        <v>17</v>
      </c>
      <c r="L21" s="5" t="s">
        <v>17</v>
      </c>
      <c r="M21" s="5">
        <v>135</v>
      </c>
      <c r="N21" s="5">
        <f>M21-Table1[[#This Row],[01.mar.22]]</f>
        <v>0</v>
      </c>
      <c r="O21" s="5">
        <f>N21-Table1[[#This Row],[01.mar.22]]</f>
        <v>-135</v>
      </c>
      <c r="P21" s="5" t="s">
        <v>17</v>
      </c>
      <c r="Q21" s="5">
        <v>132</v>
      </c>
      <c r="R21" s="5"/>
      <c r="S21" s="5"/>
      <c r="T21" s="5"/>
    </row>
    <row r="22" spans="1:20" ht="16.5" customHeight="1" x14ac:dyDescent="0.35">
      <c r="A22" t="s">
        <v>18</v>
      </c>
      <c r="B22" t="s">
        <v>243</v>
      </c>
      <c r="C22" s="7">
        <v>1</v>
      </c>
      <c r="D22" s="13">
        <v>0</v>
      </c>
      <c r="E22" s="13">
        <v>1</v>
      </c>
      <c r="F22" s="13">
        <v>2</v>
      </c>
      <c r="G22" s="8">
        <v>2</v>
      </c>
      <c r="H22" s="20">
        <f t="shared" si="0"/>
        <v>0</v>
      </c>
      <c r="I22" s="19">
        <f t="shared" si="1"/>
        <v>0</v>
      </c>
      <c r="J22" s="5" t="s">
        <v>123</v>
      </c>
      <c r="K22" s="5" t="s">
        <v>18</v>
      </c>
      <c r="L22" s="5" t="s">
        <v>18</v>
      </c>
      <c r="M22" s="5">
        <v>2</v>
      </c>
      <c r="N22" s="5">
        <f>M22-Table1[[#This Row],[01.mar.22]]</f>
        <v>0</v>
      </c>
      <c r="O22" s="5">
        <f>N22-Table1[[#This Row],[01.mar.22]]</f>
        <v>-2</v>
      </c>
      <c r="P22" s="5" t="s">
        <v>18</v>
      </c>
      <c r="Q22" s="5">
        <v>2</v>
      </c>
      <c r="R22" s="5"/>
      <c r="S22" s="5"/>
      <c r="T22" s="5"/>
    </row>
    <row r="23" spans="1:20" x14ac:dyDescent="0.35">
      <c r="A23" t="s">
        <v>327</v>
      </c>
      <c r="B23" t="s">
        <v>328</v>
      </c>
      <c r="C23" s="7">
        <v>0</v>
      </c>
      <c r="D23" s="13">
        <v>1</v>
      </c>
      <c r="E23" s="13">
        <v>1</v>
      </c>
      <c r="F23" s="13">
        <v>0</v>
      </c>
      <c r="G23" s="24">
        <v>0</v>
      </c>
      <c r="H23" s="20">
        <f t="shared" si="0"/>
        <v>0</v>
      </c>
      <c r="I23" s="19">
        <v>0</v>
      </c>
      <c r="J23" s="5" t="s">
        <v>146</v>
      </c>
      <c r="K23" s="5" t="s">
        <v>327</v>
      </c>
      <c r="L23" s="5" t="s">
        <v>327</v>
      </c>
      <c r="M23" s="5">
        <v>0</v>
      </c>
      <c r="N23" s="5">
        <f>M23-Table1[[#This Row],[01.mar.22]]</f>
        <v>0</v>
      </c>
      <c r="O23" s="5">
        <f>N23-Table1[[#This Row],[01.mar.22]]</f>
        <v>0</v>
      </c>
      <c r="P23" s="5"/>
      <c r="Q23" s="5"/>
      <c r="R23" s="5"/>
      <c r="S23" s="5"/>
      <c r="T23" s="5"/>
    </row>
    <row r="24" spans="1:20" x14ac:dyDescent="0.35">
      <c r="A24" t="s">
        <v>19</v>
      </c>
      <c r="B24" t="s">
        <v>203</v>
      </c>
      <c r="C24" s="7">
        <v>27</v>
      </c>
      <c r="D24" s="13">
        <v>30</v>
      </c>
      <c r="E24" s="13">
        <v>32</v>
      </c>
      <c r="F24" s="13">
        <v>28</v>
      </c>
      <c r="G24" s="8">
        <v>27</v>
      </c>
      <c r="H24" s="20">
        <f t="shared" si="0"/>
        <v>-1</v>
      </c>
      <c r="I24" s="19">
        <f t="shared" si="1"/>
        <v>-3.5714285714285698E-2</v>
      </c>
      <c r="J24" s="5" t="s">
        <v>120</v>
      </c>
      <c r="K24" s="5" t="s">
        <v>19</v>
      </c>
      <c r="L24" s="5" t="s">
        <v>19</v>
      </c>
      <c r="M24" s="5">
        <v>27</v>
      </c>
      <c r="N24" s="5">
        <f>M24-Table1[[#This Row],[01.mar.22]]</f>
        <v>0</v>
      </c>
      <c r="O24" s="5">
        <f>N24-Table1[[#This Row],[01.mar.22]]</f>
        <v>-27</v>
      </c>
      <c r="P24" s="5" t="s">
        <v>19</v>
      </c>
      <c r="Q24" s="5">
        <v>28</v>
      </c>
      <c r="R24" s="5"/>
      <c r="S24" s="5"/>
      <c r="T24" s="5"/>
    </row>
    <row r="25" spans="1:20" x14ac:dyDescent="0.35">
      <c r="A25" t="s">
        <v>314</v>
      </c>
      <c r="B25" s="9" t="s">
        <v>315</v>
      </c>
      <c r="C25" s="24">
        <v>0</v>
      </c>
      <c r="D25" s="13">
        <v>1</v>
      </c>
      <c r="E25" s="13">
        <v>1</v>
      </c>
      <c r="F25" s="13">
        <v>0</v>
      </c>
      <c r="G25" s="24">
        <v>0</v>
      </c>
      <c r="H25" s="20">
        <f t="shared" si="0"/>
        <v>0</v>
      </c>
      <c r="I25" s="19">
        <v>0</v>
      </c>
      <c r="J25" s="5" t="s">
        <v>145</v>
      </c>
      <c r="L25" s="5" t="s">
        <v>314</v>
      </c>
      <c r="M25" s="5">
        <v>0</v>
      </c>
      <c r="N25" s="5">
        <f>M25-Table1[[#This Row],[01.mar.22]]</f>
        <v>0</v>
      </c>
      <c r="O25" s="5">
        <f>N25-Table1[[#This Row],[01.mar.22]]</f>
        <v>0</v>
      </c>
      <c r="P25" s="5"/>
      <c r="Q25" s="5"/>
      <c r="R25" s="5"/>
      <c r="S25" s="5"/>
      <c r="T25" s="5"/>
    </row>
    <row r="26" spans="1:20" x14ac:dyDescent="0.35">
      <c r="A26" t="s">
        <v>20</v>
      </c>
      <c r="B26" t="s">
        <v>232</v>
      </c>
      <c r="C26" s="7">
        <v>159</v>
      </c>
      <c r="D26" s="13">
        <v>151</v>
      </c>
      <c r="E26" s="13">
        <v>151</v>
      </c>
      <c r="F26" s="13">
        <v>174</v>
      </c>
      <c r="G26" s="8">
        <v>182</v>
      </c>
      <c r="H26" s="20">
        <f t="shared" si="0"/>
        <v>8</v>
      </c>
      <c r="I26" s="19">
        <f t="shared" si="1"/>
        <v>4.5977011494252817E-2</v>
      </c>
      <c r="J26" s="5" t="s">
        <v>26</v>
      </c>
      <c r="K26" s="5" t="s">
        <v>20</v>
      </c>
      <c r="L26" s="5" t="s">
        <v>20</v>
      </c>
      <c r="M26" s="5">
        <v>182</v>
      </c>
      <c r="N26" s="5">
        <f>M26-Table1[[#This Row],[01.mar.22]]</f>
        <v>0</v>
      </c>
      <c r="O26" s="5">
        <f>N26-Table1[[#This Row],[01.mar.22]]</f>
        <v>-182</v>
      </c>
      <c r="P26" s="5" t="s">
        <v>20</v>
      </c>
      <c r="Q26" s="5">
        <v>174</v>
      </c>
      <c r="R26" s="5"/>
      <c r="S26" s="5"/>
      <c r="T26" s="5"/>
    </row>
    <row r="27" spans="1:20" x14ac:dyDescent="0.35">
      <c r="A27" t="s">
        <v>21</v>
      </c>
      <c r="B27" t="s">
        <v>244</v>
      </c>
      <c r="C27" s="7">
        <v>2</v>
      </c>
      <c r="D27" s="13">
        <v>2</v>
      </c>
      <c r="E27" s="13">
        <v>3</v>
      </c>
      <c r="F27" s="13">
        <v>4</v>
      </c>
      <c r="G27" s="8">
        <v>4</v>
      </c>
      <c r="H27" s="20">
        <f t="shared" si="0"/>
        <v>0</v>
      </c>
      <c r="I27" s="19">
        <f t="shared" si="1"/>
        <v>0</v>
      </c>
      <c r="J27" s="5" t="s">
        <v>130</v>
      </c>
      <c r="K27" s="5" t="s">
        <v>21</v>
      </c>
      <c r="L27" s="5" t="s">
        <v>21</v>
      </c>
      <c r="M27" s="5">
        <v>4</v>
      </c>
      <c r="N27" s="5">
        <f>M27-Table1[[#This Row],[01.mar.22]]</f>
        <v>0</v>
      </c>
      <c r="O27" s="5">
        <f>N27-Table1[[#This Row],[01.mar.22]]</f>
        <v>-4</v>
      </c>
      <c r="P27" s="5" t="s">
        <v>21</v>
      </c>
      <c r="Q27" s="5">
        <v>4</v>
      </c>
      <c r="R27" s="5"/>
      <c r="S27" s="5"/>
      <c r="T27" s="5"/>
    </row>
    <row r="28" spans="1:20" x14ac:dyDescent="0.35">
      <c r="A28" t="s">
        <v>329</v>
      </c>
      <c r="B28" t="s">
        <v>330</v>
      </c>
      <c r="C28" s="7">
        <v>0</v>
      </c>
      <c r="D28" s="13">
        <v>4</v>
      </c>
      <c r="E28" s="13">
        <v>4</v>
      </c>
      <c r="F28" s="13">
        <v>4</v>
      </c>
      <c r="G28" s="8">
        <v>4</v>
      </c>
      <c r="H28" s="20">
        <f t="shared" si="0"/>
        <v>0</v>
      </c>
      <c r="I28" s="19">
        <f t="shared" si="1"/>
        <v>0</v>
      </c>
      <c r="J28" s="5" t="s">
        <v>56</v>
      </c>
      <c r="K28" s="5" t="s">
        <v>329</v>
      </c>
      <c r="L28" s="5" t="s">
        <v>329</v>
      </c>
      <c r="M28" s="5">
        <v>4</v>
      </c>
      <c r="N28" s="5">
        <f>M28-Table1[[#This Row],[01.mar.22]]</f>
        <v>0</v>
      </c>
      <c r="O28" s="5">
        <f>N28-Table1[[#This Row],[01.mar.22]]</f>
        <v>-4</v>
      </c>
      <c r="P28" s="5" t="s">
        <v>329</v>
      </c>
      <c r="Q28" s="5">
        <v>4</v>
      </c>
      <c r="R28" s="5"/>
      <c r="S28" s="5"/>
      <c r="T28" s="5"/>
    </row>
    <row r="29" spans="1:20" x14ac:dyDescent="0.35">
      <c r="A29" t="s">
        <v>22</v>
      </c>
      <c r="B29" t="s">
        <v>245</v>
      </c>
      <c r="C29" s="7">
        <v>95</v>
      </c>
      <c r="D29" s="13">
        <v>114</v>
      </c>
      <c r="E29" s="13">
        <v>115</v>
      </c>
      <c r="F29" s="13">
        <v>134</v>
      </c>
      <c r="G29" s="8">
        <v>136</v>
      </c>
      <c r="H29" s="20">
        <f t="shared" si="0"/>
        <v>2</v>
      </c>
      <c r="I29" s="19">
        <f t="shared" si="1"/>
        <v>1.4925373134328401E-2</v>
      </c>
      <c r="J29" s="5" t="s">
        <v>67</v>
      </c>
      <c r="K29" s="5" t="s">
        <v>22</v>
      </c>
      <c r="L29" s="5" t="s">
        <v>22</v>
      </c>
      <c r="M29" s="5">
        <v>136</v>
      </c>
      <c r="N29" s="5">
        <f>M29-Table1[[#This Row],[01.mar.22]]</f>
        <v>0</v>
      </c>
      <c r="O29" s="5">
        <f>N29-Table1[[#This Row],[01.mar.22]]</f>
        <v>-136</v>
      </c>
      <c r="P29" s="5" t="s">
        <v>22</v>
      </c>
      <c r="Q29" s="5">
        <v>134</v>
      </c>
      <c r="R29" s="5"/>
      <c r="S29" s="5"/>
      <c r="T29" s="5"/>
    </row>
    <row r="30" spans="1:20" x14ac:dyDescent="0.35">
      <c r="A30" t="s">
        <v>23</v>
      </c>
      <c r="B30" t="s">
        <v>246</v>
      </c>
      <c r="C30" s="7">
        <v>4</v>
      </c>
      <c r="D30" s="13">
        <v>5</v>
      </c>
      <c r="E30" s="13">
        <v>3</v>
      </c>
      <c r="F30" s="13">
        <v>4</v>
      </c>
      <c r="G30" s="8">
        <v>4</v>
      </c>
      <c r="H30" s="20">
        <f t="shared" si="0"/>
        <v>0</v>
      </c>
      <c r="I30" s="19">
        <f t="shared" si="1"/>
        <v>0</v>
      </c>
      <c r="J30" s="5" t="s">
        <v>103</v>
      </c>
      <c r="K30" s="5" t="s">
        <v>23</v>
      </c>
      <c r="L30" s="5" t="s">
        <v>23</v>
      </c>
      <c r="M30" s="5">
        <v>4</v>
      </c>
      <c r="N30" s="5">
        <f>M30-Table1[[#This Row],[01.mar.22]]</f>
        <v>0</v>
      </c>
      <c r="O30" s="5">
        <f>N30-Table1[[#This Row],[01.mar.22]]</f>
        <v>-4</v>
      </c>
      <c r="P30" s="5" t="s">
        <v>23</v>
      </c>
      <c r="Q30" s="5">
        <v>4</v>
      </c>
      <c r="R30" s="5"/>
      <c r="S30" s="5"/>
      <c r="T30" s="5"/>
    </row>
    <row r="31" spans="1:20" x14ac:dyDescent="0.35">
      <c r="A31" t="s">
        <v>24</v>
      </c>
      <c r="B31" t="s">
        <v>204</v>
      </c>
      <c r="C31" s="7">
        <v>22</v>
      </c>
      <c r="D31" s="13">
        <v>31</v>
      </c>
      <c r="E31" s="13">
        <v>37</v>
      </c>
      <c r="F31" s="13">
        <v>43</v>
      </c>
      <c r="G31" s="8">
        <v>43</v>
      </c>
      <c r="H31" s="20">
        <f t="shared" si="0"/>
        <v>0</v>
      </c>
      <c r="I31" s="19">
        <f t="shared" si="1"/>
        <v>0</v>
      </c>
      <c r="J31" s="5" t="s">
        <v>102</v>
      </c>
      <c r="K31" s="5" t="s">
        <v>24</v>
      </c>
      <c r="L31" s="5" t="s">
        <v>24</v>
      </c>
      <c r="M31" s="5">
        <v>43</v>
      </c>
      <c r="N31" s="5">
        <f>M31-Table1[[#This Row],[01.mar.22]]</f>
        <v>0</v>
      </c>
      <c r="O31" s="5">
        <f>N31-Table1[[#This Row],[01.mar.22]]</f>
        <v>-43</v>
      </c>
      <c r="P31" s="5" t="s">
        <v>24</v>
      </c>
      <c r="Q31" s="5">
        <v>43</v>
      </c>
      <c r="R31" s="5"/>
      <c r="S31" s="5"/>
      <c r="T31" s="5"/>
    </row>
    <row r="32" spans="1:20" x14ac:dyDescent="0.35">
      <c r="A32" t="s">
        <v>25</v>
      </c>
      <c r="B32" t="s">
        <v>247</v>
      </c>
      <c r="C32" s="7">
        <v>4</v>
      </c>
      <c r="D32" s="13">
        <v>10</v>
      </c>
      <c r="E32" s="13">
        <v>11</v>
      </c>
      <c r="F32" s="13">
        <v>11</v>
      </c>
      <c r="G32" s="8">
        <v>10</v>
      </c>
      <c r="H32" s="20">
        <f t="shared" si="0"/>
        <v>-1</v>
      </c>
      <c r="I32" s="19">
        <f t="shared" si="1"/>
        <v>-9.0909090909090939E-2</v>
      </c>
      <c r="J32" s="5" t="s">
        <v>117</v>
      </c>
      <c r="K32" s="5" t="s">
        <v>25</v>
      </c>
      <c r="L32" s="5" t="s">
        <v>25</v>
      </c>
      <c r="M32" s="5">
        <v>10</v>
      </c>
      <c r="N32" s="5">
        <f>M32-Table1[[#This Row],[01.mar.22]]</f>
        <v>0</v>
      </c>
      <c r="O32" s="5">
        <f>N32-Table1[[#This Row],[01.mar.22]]</f>
        <v>-10</v>
      </c>
      <c r="P32" s="5" t="s">
        <v>25</v>
      </c>
      <c r="Q32" s="5">
        <v>11</v>
      </c>
      <c r="R32" s="5"/>
      <c r="S32" s="5"/>
      <c r="T32" s="5"/>
    </row>
    <row r="33" spans="1:20" x14ac:dyDescent="0.35">
      <c r="A33" t="s">
        <v>26</v>
      </c>
      <c r="B33" t="s">
        <v>248</v>
      </c>
      <c r="C33" s="7">
        <v>314</v>
      </c>
      <c r="D33" s="13">
        <v>332</v>
      </c>
      <c r="E33" s="13">
        <v>349</v>
      </c>
      <c r="F33" s="13">
        <v>367</v>
      </c>
      <c r="G33" s="8">
        <v>367</v>
      </c>
      <c r="H33" s="20">
        <f t="shared" si="0"/>
        <v>0</v>
      </c>
      <c r="I33" s="19">
        <f t="shared" si="1"/>
        <v>0</v>
      </c>
      <c r="J33" s="5" t="s">
        <v>139</v>
      </c>
      <c r="K33" s="5" t="s">
        <v>26</v>
      </c>
      <c r="L33" s="5" t="s">
        <v>26</v>
      </c>
      <c r="M33" s="5">
        <v>367</v>
      </c>
      <c r="N33" s="5">
        <f>M33-Table1[[#This Row],[01.mar.22]]</f>
        <v>0</v>
      </c>
      <c r="O33" s="5">
        <f>N33-Table1[[#This Row],[01.mar.22]]</f>
        <v>-367</v>
      </c>
      <c r="P33" s="5" t="s">
        <v>26</v>
      </c>
      <c r="Q33" s="5">
        <v>367</v>
      </c>
      <c r="R33" s="5"/>
      <c r="S33" s="5"/>
      <c r="T33" s="5"/>
    </row>
    <row r="34" spans="1:20" x14ac:dyDescent="0.35">
      <c r="A34" t="s">
        <v>27</v>
      </c>
      <c r="B34" t="s">
        <v>196</v>
      </c>
      <c r="C34" s="7">
        <v>54</v>
      </c>
      <c r="D34" s="13">
        <v>65</v>
      </c>
      <c r="E34" s="13">
        <v>83</v>
      </c>
      <c r="F34" s="13">
        <v>94</v>
      </c>
      <c r="G34" s="8">
        <v>97</v>
      </c>
      <c r="H34" s="20">
        <f t="shared" si="0"/>
        <v>3</v>
      </c>
      <c r="I34" s="19">
        <f t="shared" si="1"/>
        <v>3.1914893617021267E-2</v>
      </c>
      <c r="J34" s="5" t="s">
        <v>116</v>
      </c>
      <c r="K34" s="5" t="s">
        <v>27</v>
      </c>
      <c r="L34" s="5" t="s">
        <v>27</v>
      </c>
      <c r="M34" s="5">
        <v>97</v>
      </c>
      <c r="N34" s="5">
        <f>M34-Table1[[#This Row],[01.mar.22]]</f>
        <v>0</v>
      </c>
      <c r="O34" s="5">
        <f>N34-Table1[[#This Row],[01.mar.22]]</f>
        <v>-97</v>
      </c>
      <c r="P34" s="5" t="s">
        <v>27</v>
      </c>
      <c r="Q34" s="5">
        <v>94</v>
      </c>
      <c r="R34" s="5"/>
      <c r="S34" s="5"/>
      <c r="T34" s="5"/>
    </row>
    <row r="35" spans="1:20" x14ac:dyDescent="0.35">
      <c r="A35" t="s">
        <v>28</v>
      </c>
      <c r="B35" t="s">
        <v>249</v>
      </c>
      <c r="C35" s="7">
        <v>13</v>
      </c>
      <c r="D35" s="13">
        <v>11</v>
      </c>
      <c r="E35" s="13">
        <v>11</v>
      </c>
      <c r="F35" s="13">
        <v>10</v>
      </c>
      <c r="G35" s="8">
        <v>10</v>
      </c>
      <c r="H35" s="20">
        <f t="shared" si="0"/>
        <v>0</v>
      </c>
      <c r="I35" s="19">
        <f t="shared" si="1"/>
        <v>0</v>
      </c>
      <c r="J35" s="5" t="s">
        <v>66</v>
      </c>
      <c r="K35" s="5" t="s">
        <v>28</v>
      </c>
      <c r="L35" s="5" t="s">
        <v>28</v>
      </c>
      <c r="M35" s="5">
        <v>10</v>
      </c>
      <c r="N35" s="5">
        <f>M35-Table1[[#This Row],[01.mar.22]]</f>
        <v>0</v>
      </c>
      <c r="O35" s="5">
        <f>N35-Table1[[#This Row],[01.mar.22]]</f>
        <v>-10</v>
      </c>
      <c r="P35" s="5" t="s">
        <v>28</v>
      </c>
      <c r="Q35" s="5">
        <v>10</v>
      </c>
      <c r="R35" s="5"/>
      <c r="S35" s="5"/>
      <c r="T35" s="5"/>
    </row>
    <row r="36" spans="1:20" x14ac:dyDescent="0.35">
      <c r="A36" t="s">
        <v>29</v>
      </c>
      <c r="B36" t="s">
        <v>226</v>
      </c>
      <c r="C36" s="7">
        <v>1</v>
      </c>
      <c r="D36" s="13">
        <v>1</v>
      </c>
      <c r="E36" s="13">
        <v>1</v>
      </c>
      <c r="F36" s="13">
        <v>1</v>
      </c>
      <c r="G36" s="8">
        <v>1</v>
      </c>
      <c r="H36" s="20">
        <f t="shared" si="0"/>
        <v>0</v>
      </c>
      <c r="I36" s="19">
        <f t="shared" si="1"/>
        <v>0</v>
      </c>
      <c r="J36" s="5" t="s">
        <v>68</v>
      </c>
      <c r="K36" s="5" t="s">
        <v>29</v>
      </c>
      <c r="L36" s="5" t="s">
        <v>29</v>
      </c>
      <c r="M36" s="5">
        <v>1</v>
      </c>
      <c r="N36" s="5">
        <f>M36-Table1[[#This Row],[01.mar.22]]</f>
        <v>0</v>
      </c>
      <c r="O36" s="5">
        <f>N36-Table1[[#This Row],[01.mar.22]]</f>
        <v>-1</v>
      </c>
      <c r="P36" s="5" t="s">
        <v>29</v>
      </c>
      <c r="Q36" s="5">
        <v>1</v>
      </c>
      <c r="R36" s="5"/>
      <c r="S36" s="5"/>
      <c r="T36" s="5"/>
    </row>
    <row r="37" spans="1:20" x14ac:dyDescent="0.35">
      <c r="A37" t="s">
        <v>30</v>
      </c>
      <c r="B37" t="s">
        <v>250</v>
      </c>
      <c r="C37" s="7">
        <v>17</v>
      </c>
      <c r="D37" s="13">
        <v>18</v>
      </c>
      <c r="E37" s="13">
        <v>17</v>
      </c>
      <c r="F37" s="13">
        <v>17</v>
      </c>
      <c r="G37" s="8">
        <v>17</v>
      </c>
      <c r="H37" s="20">
        <f t="shared" si="0"/>
        <v>0</v>
      </c>
      <c r="I37" s="19">
        <f t="shared" si="1"/>
        <v>0</v>
      </c>
      <c r="J37" s="5" t="s">
        <v>3</v>
      </c>
      <c r="K37" s="5" t="s">
        <v>30</v>
      </c>
      <c r="L37" s="5" t="s">
        <v>30</v>
      </c>
      <c r="M37" s="5">
        <v>17</v>
      </c>
      <c r="N37" s="5">
        <f>M37-Table1[[#This Row],[01.mar.22]]</f>
        <v>0</v>
      </c>
      <c r="O37" s="5">
        <f>N37-Table1[[#This Row],[01.mar.22]]</f>
        <v>-17</v>
      </c>
      <c r="P37" s="5" t="s">
        <v>30</v>
      </c>
      <c r="Q37" s="5">
        <v>17</v>
      </c>
      <c r="R37" s="5"/>
      <c r="S37" s="5"/>
      <c r="T37" s="5"/>
    </row>
    <row r="38" spans="1:20" x14ac:dyDescent="0.35">
      <c r="A38" t="s">
        <v>31</v>
      </c>
      <c r="B38" t="s">
        <v>251</v>
      </c>
      <c r="C38" s="7">
        <v>17</v>
      </c>
      <c r="D38" s="13">
        <v>12</v>
      </c>
      <c r="E38" s="13">
        <v>11</v>
      </c>
      <c r="F38" s="13">
        <v>12</v>
      </c>
      <c r="G38" s="8">
        <v>12</v>
      </c>
      <c r="H38" s="20">
        <f t="shared" si="0"/>
        <v>0</v>
      </c>
      <c r="I38" s="19">
        <f t="shared" si="1"/>
        <v>0</v>
      </c>
      <c r="J38" s="5" t="s">
        <v>2</v>
      </c>
      <c r="K38" s="5" t="s">
        <v>31</v>
      </c>
      <c r="L38" s="5" t="s">
        <v>31</v>
      </c>
      <c r="M38" s="5">
        <v>12</v>
      </c>
      <c r="N38" s="5">
        <f>M38-Table1[[#This Row],[01.mar.22]]</f>
        <v>0</v>
      </c>
      <c r="O38" s="5">
        <f>N38-Table1[[#This Row],[01.mar.22]]</f>
        <v>-12</v>
      </c>
      <c r="P38" s="5" t="s">
        <v>31</v>
      </c>
      <c r="Q38" s="5">
        <v>12</v>
      </c>
      <c r="R38" s="5"/>
      <c r="S38" s="5"/>
      <c r="T38" s="5"/>
    </row>
    <row r="39" spans="1:20" x14ac:dyDescent="0.35">
      <c r="A39" t="s">
        <v>32</v>
      </c>
      <c r="B39" t="s">
        <v>252</v>
      </c>
      <c r="C39" s="7">
        <v>7</v>
      </c>
      <c r="D39" s="13">
        <v>6</v>
      </c>
      <c r="E39" s="13">
        <v>10</v>
      </c>
      <c r="F39" s="13">
        <v>11</v>
      </c>
      <c r="G39" s="8">
        <v>11</v>
      </c>
      <c r="H39" s="20">
        <f t="shared" si="0"/>
        <v>0</v>
      </c>
      <c r="I39" s="19">
        <f t="shared" si="1"/>
        <v>0</v>
      </c>
      <c r="J39" s="5" t="s">
        <v>100</v>
      </c>
      <c r="K39" s="5" t="s">
        <v>32</v>
      </c>
      <c r="L39" s="5" t="s">
        <v>32</v>
      </c>
      <c r="M39" s="5">
        <v>11</v>
      </c>
      <c r="N39" s="5">
        <f>M39-Table1[[#This Row],[01.mar.22]]</f>
        <v>0</v>
      </c>
      <c r="O39" s="5">
        <f>N39-Table1[[#This Row],[01.mar.22]]</f>
        <v>-11</v>
      </c>
      <c r="P39" s="5" t="s">
        <v>32</v>
      </c>
      <c r="Q39" s="5">
        <v>11</v>
      </c>
      <c r="R39" s="5"/>
      <c r="S39" s="5"/>
      <c r="T39" s="5"/>
    </row>
    <row r="40" spans="1:20" x14ac:dyDescent="0.35">
      <c r="A40" t="s">
        <v>33</v>
      </c>
      <c r="B40" t="s">
        <v>168</v>
      </c>
      <c r="C40" s="7">
        <v>699</v>
      </c>
      <c r="D40" s="13">
        <v>816</v>
      </c>
      <c r="E40" s="13">
        <v>804</v>
      </c>
      <c r="F40" s="13">
        <v>772</v>
      </c>
      <c r="G40" s="8">
        <v>785</v>
      </c>
      <c r="H40" s="20">
        <f t="shared" si="0"/>
        <v>13</v>
      </c>
      <c r="I40" s="19">
        <f t="shared" si="1"/>
        <v>1.6839378238342029E-2</v>
      </c>
      <c r="J40" s="5" t="s">
        <v>20</v>
      </c>
      <c r="K40" s="5" t="s">
        <v>33</v>
      </c>
      <c r="L40" s="5" t="s">
        <v>33</v>
      </c>
      <c r="M40" s="5">
        <v>785</v>
      </c>
      <c r="N40" s="5">
        <f>M40-Table1[[#This Row],[01.mar.22]]</f>
        <v>0</v>
      </c>
      <c r="O40" s="5">
        <f>N40-Table1[[#This Row],[01.mar.22]]</f>
        <v>-785</v>
      </c>
      <c r="P40" s="5" t="s">
        <v>33</v>
      </c>
      <c r="Q40" s="5">
        <v>772</v>
      </c>
      <c r="R40" s="5"/>
      <c r="S40" s="5"/>
      <c r="T40" s="5"/>
    </row>
    <row r="41" spans="1:20" x14ac:dyDescent="0.35">
      <c r="A41" t="s">
        <v>34</v>
      </c>
      <c r="B41" t="s">
        <v>163</v>
      </c>
      <c r="C41" s="7">
        <v>1289</v>
      </c>
      <c r="D41" s="13">
        <v>1393</v>
      </c>
      <c r="E41" s="13">
        <v>1515</v>
      </c>
      <c r="F41" s="13">
        <v>1683</v>
      </c>
      <c r="G41" s="7">
        <v>1689</v>
      </c>
      <c r="H41" s="20">
        <f t="shared" si="0"/>
        <v>6</v>
      </c>
      <c r="I41" s="19">
        <f t="shared" si="1"/>
        <v>3.5650623885918886E-3</v>
      </c>
      <c r="J41" s="5" t="s">
        <v>41</v>
      </c>
      <c r="K41" s="5" t="s">
        <v>34</v>
      </c>
      <c r="L41" s="5" t="s">
        <v>34</v>
      </c>
      <c r="M41" s="5">
        <v>1689</v>
      </c>
      <c r="N41" s="5">
        <f>M41-Table1[[#This Row],[01.mar.22]]</f>
        <v>0</v>
      </c>
      <c r="O41" s="5">
        <f>N41-Table1[[#This Row],[01.mar.22]]</f>
        <v>-1689</v>
      </c>
      <c r="P41" s="5" t="s">
        <v>34</v>
      </c>
      <c r="Q41" s="5">
        <v>1683</v>
      </c>
      <c r="R41" s="5"/>
      <c r="S41" s="5"/>
      <c r="T41" s="5"/>
    </row>
    <row r="42" spans="1:20" x14ac:dyDescent="0.35">
      <c r="A42" t="s">
        <v>35</v>
      </c>
      <c r="B42" t="s">
        <v>253</v>
      </c>
      <c r="C42" s="7">
        <v>1</v>
      </c>
      <c r="D42" s="13">
        <v>2</v>
      </c>
      <c r="E42" s="13">
        <v>1</v>
      </c>
      <c r="F42" s="13">
        <v>3</v>
      </c>
      <c r="G42" s="8">
        <v>2</v>
      </c>
      <c r="H42" s="20">
        <f t="shared" si="0"/>
        <v>-1</v>
      </c>
      <c r="I42" s="19">
        <f t="shared" si="1"/>
        <v>-0.33333333333333337</v>
      </c>
      <c r="J42" s="5" t="s">
        <v>64</v>
      </c>
      <c r="K42" s="5" t="s">
        <v>35</v>
      </c>
      <c r="L42" s="5" t="s">
        <v>35</v>
      </c>
      <c r="M42" s="5">
        <v>2</v>
      </c>
      <c r="N42" s="5">
        <f>M42-Table1[[#This Row],[01.mar.22]]</f>
        <v>0</v>
      </c>
      <c r="O42" s="5">
        <f>N42-Table1[[#This Row],[01.mar.22]]</f>
        <v>-2</v>
      </c>
      <c r="P42" s="5" t="s">
        <v>35</v>
      </c>
      <c r="Q42" s="5">
        <v>3</v>
      </c>
      <c r="R42" s="5"/>
      <c r="S42" s="5"/>
      <c r="T42" s="5"/>
    </row>
    <row r="43" spans="1:20" x14ac:dyDescent="0.35">
      <c r="A43" t="s">
        <v>36</v>
      </c>
      <c r="B43" t="s">
        <v>337</v>
      </c>
      <c r="C43" s="7">
        <v>931</v>
      </c>
      <c r="D43" s="13">
        <v>896</v>
      </c>
      <c r="E43" s="13">
        <v>884</v>
      </c>
      <c r="F43" s="13">
        <v>938</v>
      </c>
      <c r="G43" s="7">
        <v>941</v>
      </c>
      <c r="H43" s="20">
        <f t="shared" si="0"/>
        <v>3</v>
      </c>
      <c r="I43" s="19">
        <f t="shared" si="1"/>
        <v>3.1982942430703876E-3</v>
      </c>
      <c r="J43" s="5" t="s">
        <v>7</v>
      </c>
      <c r="K43" s="5" t="s">
        <v>36</v>
      </c>
      <c r="L43" s="5" t="s">
        <v>36</v>
      </c>
      <c r="M43" s="5">
        <v>941</v>
      </c>
      <c r="N43" s="5">
        <f>M43-Table1[[#This Row],[01.mar.22]]</f>
        <v>0</v>
      </c>
      <c r="O43" s="5">
        <f>N43-Table1[[#This Row],[01.mar.22]]</f>
        <v>-941</v>
      </c>
      <c r="P43" s="5" t="s">
        <v>36</v>
      </c>
      <c r="Q43" s="5">
        <v>938</v>
      </c>
      <c r="R43" s="5"/>
      <c r="S43" s="5"/>
      <c r="T43" s="5"/>
    </row>
    <row r="44" spans="1:20" x14ac:dyDescent="0.35">
      <c r="A44" t="s">
        <v>37</v>
      </c>
      <c r="B44" s="9" t="s">
        <v>254</v>
      </c>
      <c r="C44" s="24">
        <v>1</v>
      </c>
      <c r="D44" s="13">
        <v>0</v>
      </c>
      <c r="E44" s="13">
        <v>0</v>
      </c>
      <c r="F44" s="13">
        <v>0</v>
      </c>
      <c r="G44" s="13">
        <v>0</v>
      </c>
      <c r="H44" s="20">
        <f t="shared" si="0"/>
        <v>0</v>
      </c>
      <c r="I44" s="19">
        <v>0</v>
      </c>
      <c r="J44" s="5" t="s">
        <v>47</v>
      </c>
      <c r="L44" s="5" t="s">
        <v>37</v>
      </c>
      <c r="M44" s="5">
        <v>0</v>
      </c>
      <c r="N44" s="5">
        <f>M44-Table1[[#This Row],[01.mar.22]]</f>
        <v>0</v>
      </c>
      <c r="O44" s="5">
        <f>N44-Table1[[#This Row],[01.mar.22]]</f>
        <v>0</v>
      </c>
      <c r="P44" s="5"/>
      <c r="Q44" s="5"/>
      <c r="R44" s="5"/>
      <c r="S44" s="5"/>
      <c r="T44" s="5"/>
    </row>
    <row r="45" spans="1:20" x14ac:dyDescent="0.35">
      <c r="A45" t="s">
        <v>38</v>
      </c>
      <c r="B45" t="s">
        <v>255</v>
      </c>
      <c r="C45" s="7">
        <v>24</v>
      </c>
      <c r="D45" s="13">
        <v>25</v>
      </c>
      <c r="E45" s="13">
        <v>20</v>
      </c>
      <c r="F45" s="13">
        <v>16</v>
      </c>
      <c r="G45" s="8">
        <v>16</v>
      </c>
      <c r="H45" s="20">
        <f t="shared" si="0"/>
        <v>0</v>
      </c>
      <c r="I45" s="19">
        <f t="shared" si="1"/>
        <v>0</v>
      </c>
      <c r="J45" s="5" t="s">
        <v>86</v>
      </c>
      <c r="K45" s="5" t="s">
        <v>38</v>
      </c>
      <c r="L45" s="5" t="s">
        <v>38</v>
      </c>
      <c r="M45" s="5">
        <v>16</v>
      </c>
      <c r="N45" s="5">
        <f>M45-Table1[[#This Row],[01.mar.22]]</f>
        <v>0</v>
      </c>
      <c r="O45" s="5">
        <f>N45-Table1[[#This Row],[01.mar.22]]</f>
        <v>-16</v>
      </c>
      <c r="P45" s="5" t="s">
        <v>38</v>
      </c>
      <c r="Q45" s="5">
        <v>16</v>
      </c>
      <c r="R45" s="5"/>
      <c r="S45" s="5"/>
      <c r="T45" s="5"/>
    </row>
    <row r="46" spans="1:20" x14ac:dyDescent="0.35">
      <c r="A46" t="s">
        <v>39</v>
      </c>
      <c r="B46" t="s">
        <v>256</v>
      </c>
      <c r="C46" s="7">
        <v>37</v>
      </c>
      <c r="D46" s="13">
        <v>39</v>
      </c>
      <c r="E46" s="13">
        <v>42</v>
      </c>
      <c r="F46" s="13">
        <v>27</v>
      </c>
      <c r="G46" s="8">
        <v>26</v>
      </c>
      <c r="H46" s="20">
        <f t="shared" si="0"/>
        <v>-1</v>
      </c>
      <c r="I46" s="19">
        <f t="shared" si="1"/>
        <v>-3.703703703703709E-2</v>
      </c>
      <c r="J46" s="5" t="s">
        <v>13</v>
      </c>
      <c r="K46" s="5" t="s">
        <v>39</v>
      </c>
      <c r="L46" s="5" t="s">
        <v>39</v>
      </c>
      <c r="M46" s="5">
        <v>26</v>
      </c>
      <c r="N46" s="5">
        <f>M46-Table1[[#This Row],[01.mar.22]]</f>
        <v>0</v>
      </c>
      <c r="O46" s="5">
        <f>N46-Table1[[#This Row],[01.mar.22]]</f>
        <v>-26</v>
      </c>
      <c r="P46" s="5" t="s">
        <v>39</v>
      </c>
      <c r="Q46" s="5">
        <v>27</v>
      </c>
      <c r="R46" s="5"/>
      <c r="S46" s="5"/>
      <c r="T46" s="5"/>
    </row>
    <row r="47" spans="1:20" x14ac:dyDescent="0.35">
      <c r="A47" t="s">
        <v>40</v>
      </c>
      <c r="B47" t="s">
        <v>257</v>
      </c>
      <c r="C47" s="7">
        <v>17</v>
      </c>
      <c r="D47" s="13">
        <v>14</v>
      </c>
      <c r="E47" s="13">
        <v>16</v>
      </c>
      <c r="F47" s="13">
        <v>17</v>
      </c>
      <c r="G47" s="8">
        <v>17</v>
      </c>
      <c r="H47" s="20">
        <f t="shared" si="0"/>
        <v>0</v>
      </c>
      <c r="I47" s="19">
        <f t="shared" si="1"/>
        <v>0</v>
      </c>
      <c r="J47" s="5" t="s">
        <v>22</v>
      </c>
      <c r="K47" s="5" t="s">
        <v>40</v>
      </c>
      <c r="L47" s="5" t="s">
        <v>40</v>
      </c>
      <c r="M47" s="5">
        <v>17</v>
      </c>
      <c r="N47" s="5">
        <f>M47-Table1[[#This Row],[01.mar.22]]</f>
        <v>0</v>
      </c>
      <c r="O47" s="5">
        <f>N47-Table1[[#This Row],[01.mar.22]]</f>
        <v>-17</v>
      </c>
      <c r="P47" s="5" t="s">
        <v>40</v>
      </c>
      <c r="Q47" s="5">
        <v>17</v>
      </c>
      <c r="R47" s="5"/>
      <c r="S47" s="5"/>
      <c r="T47" s="5"/>
    </row>
    <row r="48" spans="1:20" x14ac:dyDescent="0.35">
      <c r="A48" t="s">
        <v>41</v>
      </c>
      <c r="B48" t="s">
        <v>184</v>
      </c>
      <c r="C48" s="7">
        <v>133</v>
      </c>
      <c r="D48" s="13">
        <v>138</v>
      </c>
      <c r="E48" s="13">
        <v>157</v>
      </c>
      <c r="F48" s="13">
        <v>199</v>
      </c>
      <c r="G48" s="8">
        <v>197</v>
      </c>
      <c r="H48" s="20">
        <f t="shared" si="0"/>
        <v>-2</v>
      </c>
      <c r="I48" s="19">
        <f t="shared" si="1"/>
        <v>-1.0050251256281451E-2</v>
      </c>
      <c r="J48" s="5" t="s">
        <v>52</v>
      </c>
      <c r="K48" s="5" t="s">
        <v>41</v>
      </c>
      <c r="L48" s="5" t="s">
        <v>41</v>
      </c>
      <c r="M48" s="5">
        <v>197</v>
      </c>
      <c r="N48" s="5">
        <f>M48-Table1[[#This Row],[01.mar.22]]</f>
        <v>0</v>
      </c>
      <c r="O48" s="5">
        <f>N48-Table1[[#This Row],[01.mar.22]]</f>
        <v>-197</v>
      </c>
      <c r="P48" s="5" t="s">
        <v>41</v>
      </c>
      <c r="Q48" s="5">
        <v>199</v>
      </c>
      <c r="R48" s="5"/>
      <c r="S48" s="5"/>
      <c r="T48" s="5"/>
    </row>
    <row r="49" spans="1:20" x14ac:dyDescent="0.35">
      <c r="A49" t="s">
        <v>42</v>
      </c>
      <c r="B49" t="s">
        <v>258</v>
      </c>
      <c r="C49" s="7">
        <v>22</v>
      </c>
      <c r="D49" s="13">
        <v>29</v>
      </c>
      <c r="E49" s="13">
        <v>36</v>
      </c>
      <c r="F49" s="13">
        <v>45</v>
      </c>
      <c r="G49" s="8">
        <v>47</v>
      </c>
      <c r="H49" s="20">
        <f t="shared" si="0"/>
        <v>2</v>
      </c>
      <c r="I49" s="19">
        <f t="shared" si="1"/>
        <v>4.4444444444444509E-2</v>
      </c>
      <c r="J49" s="5" t="s">
        <v>17</v>
      </c>
      <c r="K49" s="5" t="s">
        <v>42</v>
      </c>
      <c r="L49" s="5" t="s">
        <v>42</v>
      </c>
      <c r="M49" s="5">
        <v>47</v>
      </c>
      <c r="N49" s="5">
        <f>M49-Table1[[#This Row],[01.mar.22]]</f>
        <v>0</v>
      </c>
      <c r="O49" s="5">
        <f>N49-Table1[[#This Row],[01.mar.22]]</f>
        <v>-47</v>
      </c>
      <c r="P49" s="5" t="s">
        <v>42</v>
      </c>
      <c r="Q49" s="5">
        <v>45</v>
      </c>
      <c r="R49" s="5"/>
      <c r="S49" s="5"/>
      <c r="T49" s="5"/>
    </row>
    <row r="50" spans="1:20" x14ac:dyDescent="0.35">
      <c r="A50" t="s">
        <v>43</v>
      </c>
      <c r="B50" t="s">
        <v>317</v>
      </c>
      <c r="C50" s="7">
        <v>1</v>
      </c>
      <c r="D50" s="13">
        <v>1</v>
      </c>
      <c r="E50" s="13">
        <v>1</v>
      </c>
      <c r="F50" s="13">
        <v>1</v>
      </c>
      <c r="G50" s="8">
        <v>0</v>
      </c>
      <c r="H50" s="20">
        <f t="shared" si="0"/>
        <v>-1</v>
      </c>
      <c r="I50" s="19">
        <f t="shared" si="1"/>
        <v>-1</v>
      </c>
      <c r="J50" s="5" t="s">
        <v>122</v>
      </c>
      <c r="K50" s="5" t="s">
        <v>43</v>
      </c>
      <c r="L50" s="5" t="s">
        <v>43</v>
      </c>
      <c r="M50" s="5">
        <v>0</v>
      </c>
      <c r="N50" s="5">
        <f>M50-Table1[[#This Row],[01.mar.22]]</f>
        <v>0</v>
      </c>
      <c r="O50" s="5">
        <f>N50-Table1[[#This Row],[01.mar.22]]</f>
        <v>0</v>
      </c>
      <c r="P50" s="5" t="s">
        <v>43</v>
      </c>
      <c r="Q50" s="5">
        <v>1</v>
      </c>
      <c r="R50" s="5"/>
      <c r="S50" s="5"/>
      <c r="T50" s="5"/>
    </row>
    <row r="51" spans="1:20" x14ac:dyDescent="0.35">
      <c r="A51" t="s">
        <v>44</v>
      </c>
      <c r="B51" t="s">
        <v>259</v>
      </c>
      <c r="C51" s="7">
        <v>9</v>
      </c>
      <c r="D51" s="13">
        <v>5</v>
      </c>
      <c r="E51" s="13">
        <v>6</v>
      </c>
      <c r="F51" s="13">
        <v>2</v>
      </c>
      <c r="G51" s="8">
        <v>2</v>
      </c>
      <c r="H51" s="20">
        <f t="shared" si="0"/>
        <v>0</v>
      </c>
      <c r="I51" s="19">
        <f t="shared" si="1"/>
        <v>0</v>
      </c>
      <c r="J51" s="5" t="s">
        <v>10</v>
      </c>
      <c r="K51" s="5" t="s">
        <v>44</v>
      </c>
      <c r="L51" s="5" t="s">
        <v>44</v>
      </c>
      <c r="M51" s="5">
        <v>2</v>
      </c>
      <c r="N51" s="5">
        <f>M51-Table1[[#This Row],[01.mar.22]]</f>
        <v>0</v>
      </c>
      <c r="O51" s="5">
        <f>N51-Table1[[#This Row],[01.mar.22]]</f>
        <v>-2</v>
      </c>
      <c r="P51" s="5" t="s">
        <v>44</v>
      </c>
      <c r="Q51" s="5">
        <v>2</v>
      </c>
      <c r="R51" s="5"/>
      <c r="S51" s="5"/>
      <c r="T51" s="5"/>
    </row>
    <row r="52" spans="1:20" x14ac:dyDescent="0.35">
      <c r="A52" t="s">
        <v>45</v>
      </c>
      <c r="B52" t="s">
        <v>165</v>
      </c>
      <c r="C52" s="7">
        <v>923</v>
      </c>
      <c r="D52" s="13">
        <v>1127</v>
      </c>
      <c r="E52" s="13">
        <v>1237</v>
      </c>
      <c r="F52" s="13">
        <v>1442</v>
      </c>
      <c r="G52" s="7">
        <v>1422</v>
      </c>
      <c r="H52" s="20">
        <f t="shared" si="0"/>
        <v>-20</v>
      </c>
      <c r="I52" s="19">
        <f t="shared" si="1"/>
        <v>-1.3869625520110951E-2</v>
      </c>
      <c r="J52" s="5" t="s">
        <v>109</v>
      </c>
      <c r="K52" s="5" t="s">
        <v>45</v>
      </c>
      <c r="L52" s="5" t="s">
        <v>45</v>
      </c>
      <c r="M52" s="5">
        <v>1422</v>
      </c>
      <c r="N52" s="5">
        <f>M52-Table1[[#This Row],[01.mar.22]]</f>
        <v>0</v>
      </c>
      <c r="O52" s="5">
        <f>N52-Table1[[#This Row],[01.mar.22]]</f>
        <v>-1422</v>
      </c>
      <c r="P52" s="5" t="s">
        <v>45</v>
      </c>
      <c r="Q52" s="5">
        <v>1442</v>
      </c>
      <c r="R52" s="5"/>
      <c r="S52" s="5"/>
      <c r="T52" s="5"/>
    </row>
    <row r="53" spans="1:20" x14ac:dyDescent="0.35">
      <c r="A53" t="s">
        <v>46</v>
      </c>
      <c r="B53" t="s">
        <v>260</v>
      </c>
      <c r="C53" s="7">
        <v>38</v>
      </c>
      <c r="D53" s="13">
        <v>43</v>
      </c>
      <c r="E53" s="13">
        <v>42</v>
      </c>
      <c r="F53" s="13">
        <v>48</v>
      </c>
      <c r="G53" s="8">
        <v>47</v>
      </c>
      <c r="H53" s="20">
        <f t="shared" si="0"/>
        <v>-1</v>
      </c>
      <c r="I53" s="19">
        <f t="shared" si="1"/>
        <v>-2.083333333333337E-2</v>
      </c>
      <c r="J53" s="5" t="s">
        <v>127</v>
      </c>
      <c r="K53" s="5" t="s">
        <v>46</v>
      </c>
      <c r="L53" s="5" t="s">
        <v>46</v>
      </c>
      <c r="M53" s="5">
        <v>47</v>
      </c>
      <c r="N53" s="5">
        <f>M53-Table1[[#This Row],[01.mar.22]]</f>
        <v>0</v>
      </c>
      <c r="O53" s="5">
        <f>N53-Table1[[#This Row],[01.mar.22]]</f>
        <v>-47</v>
      </c>
      <c r="P53" s="5" t="s">
        <v>46</v>
      </c>
      <c r="Q53" s="5">
        <v>48</v>
      </c>
      <c r="R53" s="5"/>
      <c r="S53" s="5"/>
      <c r="T53" s="5"/>
    </row>
    <row r="54" spans="1:20" x14ac:dyDescent="0.35">
      <c r="A54" t="s">
        <v>47</v>
      </c>
      <c r="B54" t="s">
        <v>183</v>
      </c>
      <c r="C54" s="7">
        <v>141</v>
      </c>
      <c r="D54" s="13">
        <v>138</v>
      </c>
      <c r="E54" s="13">
        <v>134</v>
      </c>
      <c r="F54" s="13">
        <v>139</v>
      </c>
      <c r="G54" s="8">
        <v>144</v>
      </c>
      <c r="H54" s="20">
        <f t="shared" si="0"/>
        <v>5</v>
      </c>
      <c r="I54" s="19">
        <f t="shared" si="1"/>
        <v>3.5971223021582732E-2</v>
      </c>
      <c r="J54" s="5" t="s">
        <v>27</v>
      </c>
      <c r="K54" s="5" t="s">
        <v>47</v>
      </c>
      <c r="L54" s="5" t="s">
        <v>47</v>
      </c>
      <c r="M54" s="5">
        <v>144</v>
      </c>
      <c r="N54" s="5">
        <f>M54-Table1[[#This Row],[01.mar.22]]</f>
        <v>0</v>
      </c>
      <c r="O54" s="5">
        <f>N54-Table1[[#This Row],[01.mar.22]]</f>
        <v>-144</v>
      </c>
      <c r="P54" s="5" t="s">
        <v>47</v>
      </c>
      <c r="Q54" s="5">
        <v>139</v>
      </c>
      <c r="R54" s="5"/>
      <c r="S54" s="5"/>
      <c r="T54" s="5"/>
    </row>
    <row r="55" spans="1:20" x14ac:dyDescent="0.35">
      <c r="A55" t="s">
        <v>48</v>
      </c>
      <c r="B55" t="s">
        <v>261</v>
      </c>
      <c r="C55" s="7">
        <v>1</v>
      </c>
      <c r="D55" s="13">
        <v>2</v>
      </c>
      <c r="E55" s="13">
        <v>2</v>
      </c>
      <c r="F55" s="13">
        <v>2</v>
      </c>
      <c r="G55" s="8">
        <v>2</v>
      </c>
      <c r="H55" s="20">
        <f t="shared" si="0"/>
        <v>0</v>
      </c>
      <c r="I55" s="19">
        <f t="shared" si="1"/>
        <v>0</v>
      </c>
      <c r="J55" s="5" t="s">
        <v>96</v>
      </c>
      <c r="K55" s="5" t="s">
        <v>48</v>
      </c>
      <c r="L55" s="5" t="s">
        <v>48</v>
      </c>
      <c r="M55" s="5">
        <v>2</v>
      </c>
      <c r="N55" s="5">
        <f>M55-Table1[[#This Row],[01.mar.22]]</f>
        <v>0</v>
      </c>
      <c r="O55" s="5">
        <f>N55-Table1[[#This Row],[01.mar.22]]</f>
        <v>-2</v>
      </c>
      <c r="P55" s="5" t="s">
        <v>48</v>
      </c>
      <c r="Q55" s="5">
        <v>2</v>
      </c>
      <c r="R55" s="5"/>
      <c r="S55" s="5"/>
      <c r="T55" s="5"/>
    </row>
    <row r="56" spans="1:20" x14ac:dyDescent="0.35">
      <c r="A56" t="s">
        <v>49</v>
      </c>
      <c r="B56" t="s">
        <v>169</v>
      </c>
      <c r="C56" s="7">
        <v>662</v>
      </c>
      <c r="D56" s="13">
        <v>745</v>
      </c>
      <c r="E56" s="13">
        <v>753</v>
      </c>
      <c r="F56" s="13">
        <v>923</v>
      </c>
      <c r="G56" s="7">
        <v>923</v>
      </c>
      <c r="H56" s="20">
        <f t="shared" si="0"/>
        <v>0</v>
      </c>
      <c r="I56" s="19">
        <f t="shared" si="1"/>
        <v>0</v>
      </c>
      <c r="J56" s="5" t="s">
        <v>114</v>
      </c>
      <c r="K56" s="5" t="s">
        <v>49</v>
      </c>
      <c r="L56" s="5" t="s">
        <v>49</v>
      </c>
      <c r="M56" s="5">
        <v>923</v>
      </c>
      <c r="N56" s="5">
        <f>M56-Table1[[#This Row],[01.mar.22]]</f>
        <v>0</v>
      </c>
      <c r="O56" s="5">
        <f>N56-Table1[[#This Row],[01.mar.22]]</f>
        <v>-923</v>
      </c>
      <c r="P56" s="5" t="s">
        <v>49</v>
      </c>
      <c r="Q56" s="5">
        <v>923</v>
      </c>
      <c r="R56" s="5"/>
      <c r="S56" s="5"/>
      <c r="T56" s="5"/>
    </row>
    <row r="57" spans="1:20" x14ac:dyDescent="0.35">
      <c r="A57" t="s">
        <v>339</v>
      </c>
      <c r="B57" t="s">
        <v>340</v>
      </c>
      <c r="C57" s="7">
        <v>0</v>
      </c>
      <c r="D57" s="13">
        <v>0</v>
      </c>
      <c r="E57" s="13">
        <v>0</v>
      </c>
      <c r="F57" s="13">
        <v>1</v>
      </c>
      <c r="G57" s="8">
        <v>1</v>
      </c>
      <c r="H57" s="20">
        <f t="shared" si="0"/>
        <v>0</v>
      </c>
      <c r="I57" s="19">
        <f t="shared" si="1"/>
        <v>0</v>
      </c>
      <c r="J57" s="5" t="s">
        <v>73</v>
      </c>
      <c r="K57" s="5" t="s">
        <v>339</v>
      </c>
      <c r="L57" s="5" t="s">
        <v>339</v>
      </c>
      <c r="M57" s="5">
        <v>1</v>
      </c>
      <c r="N57" s="5">
        <f>M57-Table1[[#This Row],[01.mar.22]]</f>
        <v>0</v>
      </c>
      <c r="O57" s="5">
        <f>N57-Table1[[#This Row],[01.mar.22]]</f>
        <v>-1</v>
      </c>
      <c r="P57" s="5" t="s">
        <v>339</v>
      </c>
      <c r="Q57" s="5">
        <v>1</v>
      </c>
      <c r="R57" s="5"/>
      <c r="S57" s="5"/>
      <c r="T57" s="5"/>
    </row>
    <row r="58" spans="1:20" x14ac:dyDescent="0.35">
      <c r="A58" t="s">
        <v>50</v>
      </c>
      <c r="B58" t="s">
        <v>164</v>
      </c>
      <c r="C58" s="7">
        <v>1006</v>
      </c>
      <c r="D58" s="13">
        <v>1155</v>
      </c>
      <c r="E58" s="13">
        <v>1252</v>
      </c>
      <c r="F58" s="13">
        <v>1247</v>
      </c>
      <c r="G58" s="7">
        <v>1231</v>
      </c>
      <c r="H58" s="20">
        <f>G58-F58</f>
        <v>-16</v>
      </c>
      <c r="I58" s="19">
        <f t="shared" si="1"/>
        <v>-1.2830793905372895E-2</v>
      </c>
      <c r="J58" s="5" t="s">
        <v>111</v>
      </c>
      <c r="K58" s="5" t="s">
        <v>50</v>
      </c>
      <c r="L58" s="5" t="s">
        <v>50</v>
      </c>
      <c r="M58" s="5">
        <v>1231</v>
      </c>
      <c r="N58" s="5">
        <f>M58-Table1[[#This Row],[01.mar.22]]</f>
        <v>0</v>
      </c>
      <c r="O58" s="5">
        <f>N58-Table1[[#This Row],[01.mar.22]]</f>
        <v>-1231</v>
      </c>
      <c r="P58" s="5" t="s">
        <v>50</v>
      </c>
      <c r="Q58" s="5">
        <v>1247</v>
      </c>
      <c r="R58" s="5"/>
      <c r="S58" s="5"/>
      <c r="T58" s="5"/>
    </row>
    <row r="59" spans="1:20" x14ac:dyDescent="0.35">
      <c r="A59" t="s">
        <v>155</v>
      </c>
      <c r="B59" s="9" t="s">
        <v>262</v>
      </c>
      <c r="C59" s="24">
        <v>1</v>
      </c>
      <c r="D59" s="13">
        <v>0</v>
      </c>
      <c r="E59" s="13">
        <v>0</v>
      </c>
      <c r="F59" s="13">
        <v>0</v>
      </c>
      <c r="G59" s="24">
        <v>0</v>
      </c>
      <c r="H59" s="20">
        <f t="shared" ref="H59:H122" si="2">G59-F59</f>
        <v>0</v>
      </c>
      <c r="I59" s="19">
        <v>0</v>
      </c>
      <c r="J59" s="5" t="s">
        <v>89</v>
      </c>
      <c r="L59" s="5" t="s">
        <v>155</v>
      </c>
      <c r="M59" s="5">
        <v>0</v>
      </c>
      <c r="N59" s="5">
        <f>M59-Table1[[#This Row],[01.mar.22]]</f>
        <v>0</v>
      </c>
      <c r="O59" s="5">
        <f>N59-Table1[[#This Row],[01.mar.22]]</f>
        <v>0</v>
      </c>
      <c r="P59" s="5"/>
      <c r="Q59" s="5"/>
      <c r="R59" s="5"/>
      <c r="S59" s="5"/>
      <c r="T59" s="5"/>
    </row>
    <row r="60" spans="1:20" x14ac:dyDescent="0.35">
      <c r="A60" t="s">
        <v>51</v>
      </c>
      <c r="B60" t="s">
        <v>263</v>
      </c>
      <c r="C60" s="7">
        <v>27</v>
      </c>
      <c r="D60" s="13">
        <v>33</v>
      </c>
      <c r="E60" s="13">
        <v>43</v>
      </c>
      <c r="F60" s="13">
        <v>53</v>
      </c>
      <c r="G60" s="8">
        <v>51</v>
      </c>
      <c r="H60" s="20">
        <f t="shared" si="2"/>
        <v>-2</v>
      </c>
      <c r="I60" s="19">
        <f t="shared" si="1"/>
        <v>-3.7735849056603765E-2</v>
      </c>
      <c r="J60" s="5" t="s">
        <v>8</v>
      </c>
      <c r="K60" s="5" t="s">
        <v>51</v>
      </c>
      <c r="L60" s="5" t="s">
        <v>51</v>
      </c>
      <c r="M60" s="5">
        <v>51</v>
      </c>
      <c r="N60" s="5">
        <f>M60-Table1[[#This Row],[01.mar.22]]</f>
        <v>0</v>
      </c>
      <c r="O60" s="5">
        <f>N60-Table1[[#This Row],[01.mar.22]]</f>
        <v>-51</v>
      </c>
      <c r="P60" s="5" t="s">
        <v>51</v>
      </c>
      <c r="Q60" s="5">
        <v>53</v>
      </c>
      <c r="R60" s="5"/>
      <c r="S60" s="5"/>
      <c r="T60" s="5"/>
    </row>
    <row r="61" spans="1:20" x14ac:dyDescent="0.35">
      <c r="A61" t="s">
        <v>52</v>
      </c>
      <c r="B61" t="s">
        <v>264</v>
      </c>
      <c r="C61" s="7">
        <v>83</v>
      </c>
      <c r="D61" s="13">
        <v>106</v>
      </c>
      <c r="E61" s="13">
        <v>118</v>
      </c>
      <c r="F61" s="13">
        <v>146</v>
      </c>
      <c r="G61" s="8">
        <v>152</v>
      </c>
      <c r="H61" s="20">
        <f t="shared" si="2"/>
        <v>6</v>
      </c>
      <c r="I61" s="19">
        <f t="shared" si="1"/>
        <v>4.1095890410958846E-2</v>
      </c>
      <c r="J61" s="5" t="s">
        <v>80</v>
      </c>
      <c r="K61" s="5" t="s">
        <v>52</v>
      </c>
      <c r="L61" s="5" t="s">
        <v>52</v>
      </c>
      <c r="M61" s="5">
        <v>152</v>
      </c>
      <c r="N61" s="5">
        <f>M61-Table1[[#This Row],[01.mar.22]]</f>
        <v>0</v>
      </c>
      <c r="O61" s="5">
        <f>N61-Table1[[#This Row],[01.mar.22]]</f>
        <v>-152</v>
      </c>
      <c r="P61" s="5" t="s">
        <v>52</v>
      </c>
      <c r="Q61" s="5">
        <v>146</v>
      </c>
      <c r="R61" s="5"/>
      <c r="S61" s="5"/>
      <c r="T61" s="5"/>
    </row>
    <row r="62" spans="1:20" x14ac:dyDescent="0.35">
      <c r="A62" t="s">
        <v>53</v>
      </c>
      <c r="B62" t="s">
        <v>265</v>
      </c>
      <c r="C62" s="7">
        <v>13</v>
      </c>
      <c r="D62" s="13">
        <v>14</v>
      </c>
      <c r="E62" s="13">
        <v>12</v>
      </c>
      <c r="F62" s="13">
        <v>14</v>
      </c>
      <c r="G62" s="8">
        <v>14</v>
      </c>
      <c r="H62" s="20">
        <f t="shared" si="2"/>
        <v>0</v>
      </c>
      <c r="I62" s="19">
        <f t="shared" si="1"/>
        <v>0</v>
      </c>
      <c r="J62" s="5" t="s">
        <v>136</v>
      </c>
      <c r="K62" s="5" t="s">
        <v>53</v>
      </c>
      <c r="L62" s="5" t="s">
        <v>53</v>
      </c>
      <c r="M62" s="5">
        <v>14</v>
      </c>
      <c r="N62" s="5">
        <f>M62-Table1[[#This Row],[01.mar.22]]</f>
        <v>0</v>
      </c>
      <c r="O62" s="5">
        <f>N62-Table1[[#This Row],[01.mar.22]]</f>
        <v>-14</v>
      </c>
      <c r="P62" s="5" t="s">
        <v>53</v>
      </c>
      <c r="Q62" s="5">
        <v>14</v>
      </c>
      <c r="R62" s="5"/>
      <c r="S62" s="5"/>
      <c r="T62" s="5"/>
    </row>
    <row r="63" spans="1:20" x14ac:dyDescent="0.35">
      <c r="A63" t="s">
        <v>54</v>
      </c>
      <c r="B63" t="s">
        <v>266</v>
      </c>
      <c r="C63" s="7">
        <v>10</v>
      </c>
      <c r="D63" s="13">
        <v>12</v>
      </c>
      <c r="E63" s="13">
        <v>13</v>
      </c>
      <c r="F63" s="13">
        <v>14</v>
      </c>
      <c r="G63" s="8">
        <v>14</v>
      </c>
      <c r="H63" s="20">
        <f t="shared" si="2"/>
        <v>0</v>
      </c>
      <c r="I63" s="19">
        <f t="shared" si="1"/>
        <v>0</v>
      </c>
      <c r="J63" s="5" t="s">
        <v>140</v>
      </c>
      <c r="K63" s="5" t="s">
        <v>54</v>
      </c>
      <c r="L63" s="5" t="s">
        <v>54</v>
      </c>
      <c r="M63" s="5">
        <v>14</v>
      </c>
      <c r="N63" s="5">
        <f>M63-Table1[[#This Row],[01.mar.22]]</f>
        <v>0</v>
      </c>
      <c r="O63" s="5">
        <f>N63-Table1[[#This Row],[01.mar.22]]</f>
        <v>-14</v>
      </c>
      <c r="P63" s="5" t="s">
        <v>54</v>
      </c>
      <c r="Q63" s="5">
        <v>14</v>
      </c>
      <c r="R63" s="5"/>
      <c r="S63" s="5"/>
      <c r="T63" s="5"/>
    </row>
    <row r="64" spans="1:20" x14ac:dyDescent="0.35">
      <c r="A64" t="s">
        <v>55</v>
      </c>
      <c r="B64" t="s">
        <v>267</v>
      </c>
      <c r="C64" s="7">
        <v>3</v>
      </c>
      <c r="D64" s="13">
        <v>3</v>
      </c>
      <c r="E64" s="13">
        <v>3</v>
      </c>
      <c r="F64" s="13">
        <v>3</v>
      </c>
      <c r="G64" s="8">
        <v>3</v>
      </c>
      <c r="H64" s="20">
        <f t="shared" si="2"/>
        <v>0</v>
      </c>
      <c r="I64" s="19">
        <f t="shared" si="1"/>
        <v>0</v>
      </c>
      <c r="J64" s="5" t="s">
        <v>74</v>
      </c>
      <c r="K64" s="5" t="s">
        <v>55</v>
      </c>
      <c r="L64" s="5" t="s">
        <v>55</v>
      </c>
      <c r="M64" s="5">
        <v>3</v>
      </c>
      <c r="N64" s="5">
        <f>M64-Table1[[#This Row],[01.mar.22]]</f>
        <v>0</v>
      </c>
      <c r="O64" s="5">
        <f>N64-Table1[[#This Row],[01.mar.22]]</f>
        <v>-3</v>
      </c>
      <c r="P64" s="5" t="s">
        <v>55</v>
      </c>
      <c r="Q64" s="5">
        <v>3</v>
      </c>
      <c r="R64" s="5"/>
      <c r="S64" s="5"/>
      <c r="T64" s="5"/>
    </row>
    <row r="65" spans="1:22" x14ac:dyDescent="0.35">
      <c r="A65" t="s">
        <v>56</v>
      </c>
      <c r="B65" t="s">
        <v>181</v>
      </c>
      <c r="C65" s="7">
        <v>203</v>
      </c>
      <c r="D65" s="13">
        <v>272</v>
      </c>
      <c r="E65" s="13">
        <v>303</v>
      </c>
      <c r="F65" s="13">
        <v>394</v>
      </c>
      <c r="G65" s="8">
        <v>409</v>
      </c>
      <c r="H65" s="20">
        <f t="shared" si="2"/>
        <v>15</v>
      </c>
      <c r="I65" s="19">
        <f t="shared" si="1"/>
        <v>3.8071065989847774E-2</v>
      </c>
      <c r="J65" s="5" t="s">
        <v>63</v>
      </c>
      <c r="K65" s="5" t="s">
        <v>56</v>
      </c>
      <c r="L65" s="5" t="s">
        <v>56</v>
      </c>
      <c r="M65" s="5">
        <v>409</v>
      </c>
      <c r="N65" s="5">
        <f>M65-Table1[[#This Row],[01.mar.22]]</f>
        <v>0</v>
      </c>
      <c r="O65" s="5">
        <f>N65-Table1[[#This Row],[01.mar.22]]</f>
        <v>-409</v>
      </c>
      <c r="P65" s="5" t="s">
        <v>56</v>
      </c>
      <c r="Q65" s="5">
        <v>394</v>
      </c>
      <c r="R65" s="5"/>
      <c r="S65" s="5"/>
      <c r="T65" s="5"/>
    </row>
    <row r="66" spans="1:22" x14ac:dyDescent="0.35">
      <c r="A66" t="s">
        <v>57</v>
      </c>
      <c r="B66" t="s">
        <v>318</v>
      </c>
      <c r="C66" s="7">
        <v>3</v>
      </c>
      <c r="D66" s="13">
        <v>5</v>
      </c>
      <c r="E66" s="13">
        <v>9</v>
      </c>
      <c r="F66" s="13">
        <v>12</v>
      </c>
      <c r="G66" s="8">
        <v>11</v>
      </c>
      <c r="H66" s="20">
        <f t="shared" si="2"/>
        <v>-1</v>
      </c>
      <c r="I66" s="19">
        <f t="shared" si="1"/>
        <v>-8.333333333333337E-2</v>
      </c>
      <c r="J66" s="5" t="s">
        <v>147</v>
      </c>
      <c r="K66" s="5" t="s">
        <v>57</v>
      </c>
      <c r="L66" s="5" t="s">
        <v>57</v>
      </c>
      <c r="M66" s="5">
        <v>11</v>
      </c>
      <c r="N66" s="5">
        <f>M66-Table1[[#This Row],[01.mar.22]]</f>
        <v>0</v>
      </c>
      <c r="O66" s="5">
        <f>N66-Table1[[#This Row],[01.mar.22]]</f>
        <v>-11</v>
      </c>
      <c r="P66" s="5" t="s">
        <v>57</v>
      </c>
      <c r="Q66" s="5">
        <v>12</v>
      </c>
      <c r="R66" s="5"/>
      <c r="S66" s="5"/>
      <c r="T66" s="5"/>
    </row>
    <row r="67" spans="1:22" x14ac:dyDescent="0.35">
      <c r="A67" t="s">
        <v>58</v>
      </c>
      <c r="B67" t="s">
        <v>322</v>
      </c>
      <c r="C67" s="7">
        <v>3</v>
      </c>
      <c r="D67" s="13">
        <v>4</v>
      </c>
      <c r="E67" s="13">
        <v>4</v>
      </c>
      <c r="F67" s="13">
        <v>3</v>
      </c>
      <c r="G67" s="8">
        <v>3</v>
      </c>
      <c r="H67" s="20">
        <f t="shared" si="2"/>
        <v>0</v>
      </c>
      <c r="I67" s="19">
        <f t="shared" si="1"/>
        <v>0</v>
      </c>
      <c r="J67" s="5" t="s">
        <v>39</v>
      </c>
      <c r="K67" s="5" t="s">
        <v>58</v>
      </c>
      <c r="L67" s="5" t="s">
        <v>58</v>
      </c>
      <c r="M67" s="5">
        <v>3</v>
      </c>
      <c r="N67" s="5">
        <f>M67-Table1[[#This Row],[01.mar.22]]</f>
        <v>0</v>
      </c>
      <c r="O67" s="5">
        <f>N67-Table1[[#This Row],[01.mar.22]]</f>
        <v>-3</v>
      </c>
      <c r="P67" s="5" t="s">
        <v>58</v>
      </c>
      <c r="Q67" s="5">
        <v>3</v>
      </c>
      <c r="R67" s="5"/>
      <c r="S67" s="5"/>
      <c r="T67" s="5"/>
    </row>
    <row r="68" spans="1:22" x14ac:dyDescent="0.35">
      <c r="A68" t="s">
        <v>59</v>
      </c>
      <c r="B68" t="s">
        <v>268</v>
      </c>
      <c r="C68" s="7">
        <v>32</v>
      </c>
      <c r="D68" s="13">
        <v>31</v>
      </c>
      <c r="E68" s="13">
        <v>38</v>
      </c>
      <c r="F68" s="13">
        <v>40</v>
      </c>
      <c r="G68" s="8">
        <v>40</v>
      </c>
      <c r="H68" s="20">
        <f t="shared" si="2"/>
        <v>0</v>
      </c>
      <c r="I68" s="19">
        <f t="shared" si="1"/>
        <v>0</v>
      </c>
      <c r="J68" s="5" t="s">
        <v>46</v>
      </c>
      <c r="K68" s="5" t="s">
        <v>59</v>
      </c>
      <c r="L68" s="5" t="s">
        <v>59</v>
      </c>
      <c r="M68" s="5">
        <v>40</v>
      </c>
      <c r="N68" s="5">
        <f>M68-Table1[[#This Row],[01.mar.22]]</f>
        <v>0</v>
      </c>
      <c r="O68" s="5">
        <f>N68-Table1[[#This Row],[01.mar.22]]</f>
        <v>-40</v>
      </c>
      <c r="P68" s="5" t="s">
        <v>59</v>
      </c>
      <c r="Q68" s="37"/>
      <c r="R68" s="37"/>
      <c r="S68" s="37"/>
      <c r="T68" s="37"/>
      <c r="U68" s="41"/>
      <c r="V68" s="41"/>
    </row>
    <row r="69" spans="1:22" x14ac:dyDescent="0.35">
      <c r="A69" t="s">
        <v>60</v>
      </c>
      <c r="B69" t="s">
        <v>170</v>
      </c>
      <c r="C69" s="7">
        <v>663</v>
      </c>
      <c r="D69" s="13">
        <v>884</v>
      </c>
      <c r="E69" s="13">
        <v>890</v>
      </c>
      <c r="F69" s="13">
        <v>999</v>
      </c>
      <c r="G69" s="7">
        <v>1001</v>
      </c>
      <c r="H69" s="20">
        <f t="shared" si="2"/>
        <v>2</v>
      </c>
      <c r="I69" s="19">
        <f t="shared" si="1"/>
        <v>2.0020020020019569E-3</v>
      </c>
      <c r="J69" s="5" t="s">
        <v>51</v>
      </c>
      <c r="K69" s="5" t="s">
        <v>60</v>
      </c>
      <c r="L69" s="5" t="s">
        <v>60</v>
      </c>
      <c r="M69" s="5">
        <v>1001</v>
      </c>
      <c r="N69" s="5">
        <f>M69-Table1[[#This Row],[01.mar.22]]</f>
        <v>0</v>
      </c>
      <c r="O69" s="5">
        <f>N69-Table1[[#This Row],[01.mar.22]]</f>
        <v>-1001</v>
      </c>
      <c r="P69" s="5" t="s">
        <v>60</v>
      </c>
      <c r="Q69" s="37"/>
      <c r="R69" s="42"/>
      <c r="S69" s="42"/>
      <c r="T69" s="42"/>
      <c r="U69" s="42"/>
      <c r="V69" s="42"/>
    </row>
    <row r="70" spans="1:22" x14ac:dyDescent="0.35">
      <c r="A70" t="s">
        <v>61</v>
      </c>
      <c r="B70" t="s">
        <v>205</v>
      </c>
      <c r="C70" s="7">
        <v>4</v>
      </c>
      <c r="D70" s="13">
        <v>3</v>
      </c>
      <c r="E70" s="13">
        <v>3</v>
      </c>
      <c r="F70" s="13">
        <v>6</v>
      </c>
      <c r="G70" s="8">
        <v>6</v>
      </c>
      <c r="H70" s="20">
        <f t="shared" si="2"/>
        <v>0</v>
      </c>
      <c r="I70" s="19">
        <f t="shared" ref="I70:I133" si="3">G70/F70-1</f>
        <v>0</v>
      </c>
      <c r="J70" s="5" t="s">
        <v>24</v>
      </c>
      <c r="K70" s="5" t="s">
        <v>61</v>
      </c>
      <c r="L70" s="5" t="s">
        <v>61</v>
      </c>
      <c r="M70" s="5">
        <v>6</v>
      </c>
      <c r="N70" s="5">
        <f>M70-Table1[[#This Row],[01.mar.22]]</f>
        <v>0</v>
      </c>
      <c r="O70" s="5">
        <f>N70-Table1[[#This Row],[01.mar.22]]</f>
        <v>-6</v>
      </c>
      <c r="P70" s="5" t="s">
        <v>61</v>
      </c>
      <c r="Q70" s="37"/>
      <c r="R70" s="45"/>
      <c r="S70" s="37"/>
      <c r="T70" s="37"/>
      <c r="U70" s="41"/>
      <c r="V70" s="41"/>
    </row>
    <row r="71" spans="1:22" x14ac:dyDescent="0.35">
      <c r="A71" t="s">
        <v>62</v>
      </c>
      <c r="B71" t="s">
        <v>172</v>
      </c>
      <c r="C71" s="7">
        <v>479</v>
      </c>
      <c r="D71" s="13">
        <v>538</v>
      </c>
      <c r="E71" s="13">
        <v>589</v>
      </c>
      <c r="F71" s="13">
        <v>614</v>
      </c>
      <c r="G71" s="8">
        <v>619</v>
      </c>
      <c r="H71" s="20">
        <f t="shared" si="2"/>
        <v>5</v>
      </c>
      <c r="I71" s="19">
        <f t="shared" si="3"/>
        <v>8.1433224755700362E-3</v>
      </c>
      <c r="J71" s="5" t="s">
        <v>59</v>
      </c>
      <c r="K71" s="5" t="s">
        <v>62</v>
      </c>
      <c r="L71" s="5" t="s">
        <v>62</v>
      </c>
      <c r="M71" s="5">
        <v>619</v>
      </c>
      <c r="N71" s="5">
        <f>M71-Table1[[#This Row],[01.mar.22]]</f>
        <v>0</v>
      </c>
      <c r="O71" s="5">
        <f>N71-Table1[[#This Row],[01.mar.22]]</f>
        <v>-619</v>
      </c>
      <c r="P71" s="5" t="s">
        <v>62</v>
      </c>
      <c r="Q71" s="37"/>
      <c r="R71" s="45"/>
      <c r="S71" s="37"/>
      <c r="T71" s="37"/>
      <c r="U71" s="41"/>
      <c r="V71" s="41"/>
    </row>
    <row r="72" spans="1:22" x14ac:dyDescent="0.35">
      <c r="A72" t="s">
        <v>63</v>
      </c>
      <c r="B72" t="s">
        <v>207</v>
      </c>
      <c r="C72" s="7">
        <v>37</v>
      </c>
      <c r="D72" s="13">
        <v>50</v>
      </c>
      <c r="E72" s="13">
        <v>47</v>
      </c>
      <c r="F72" s="13">
        <v>55</v>
      </c>
      <c r="G72" s="8">
        <v>49</v>
      </c>
      <c r="H72" s="20">
        <f t="shared" si="2"/>
        <v>-6</v>
      </c>
      <c r="I72" s="19">
        <f t="shared" si="3"/>
        <v>-0.10909090909090913</v>
      </c>
      <c r="J72" s="5" t="s">
        <v>104</v>
      </c>
      <c r="K72" s="5" t="s">
        <v>63</v>
      </c>
      <c r="L72" s="5" t="s">
        <v>63</v>
      </c>
      <c r="M72" s="5">
        <v>49</v>
      </c>
      <c r="N72" s="5">
        <f>M72-Table1[[#This Row],[01.mar.22]]</f>
        <v>0</v>
      </c>
      <c r="O72" s="5">
        <f>N72-Table1[[#This Row],[01.mar.22]]</f>
        <v>-49</v>
      </c>
      <c r="P72" s="5" t="s">
        <v>63</v>
      </c>
      <c r="Q72" s="37"/>
      <c r="R72" s="45"/>
      <c r="S72" s="37"/>
      <c r="T72" s="37"/>
      <c r="U72" s="41"/>
      <c r="V72" s="41"/>
    </row>
    <row r="73" spans="1:22" x14ac:dyDescent="0.35">
      <c r="A73" t="s">
        <v>64</v>
      </c>
      <c r="B73" t="s">
        <v>206</v>
      </c>
      <c r="C73" s="7">
        <v>112</v>
      </c>
      <c r="D73" s="13">
        <v>130</v>
      </c>
      <c r="E73" s="13">
        <v>158</v>
      </c>
      <c r="F73" s="13">
        <v>175</v>
      </c>
      <c r="G73" s="8">
        <v>177</v>
      </c>
      <c r="H73" s="20">
        <f t="shared" si="2"/>
        <v>2</v>
      </c>
      <c r="I73" s="19">
        <f t="shared" si="3"/>
        <v>1.1428571428571344E-2</v>
      </c>
      <c r="J73" s="5" t="s">
        <v>6</v>
      </c>
      <c r="K73" s="5" t="s">
        <v>64</v>
      </c>
      <c r="L73" s="5" t="s">
        <v>64</v>
      </c>
      <c r="M73" s="5">
        <v>177</v>
      </c>
      <c r="N73" s="5">
        <f>M73-Table1[[#This Row],[01.mar.22]]</f>
        <v>0</v>
      </c>
      <c r="O73" s="5">
        <f>N73-Table1[[#This Row],[01.mar.22]]</f>
        <v>-177</v>
      </c>
      <c r="P73" s="5" t="s">
        <v>64</v>
      </c>
      <c r="Q73" s="37"/>
      <c r="R73" s="45"/>
      <c r="S73" s="37"/>
      <c r="T73" s="37"/>
      <c r="U73" s="41"/>
      <c r="V73" s="41"/>
    </row>
    <row r="74" spans="1:22" x14ac:dyDescent="0.35">
      <c r="A74" t="s">
        <v>65</v>
      </c>
      <c r="B74" t="s">
        <v>208</v>
      </c>
      <c r="C74" s="7">
        <v>8</v>
      </c>
      <c r="D74" s="13">
        <v>8</v>
      </c>
      <c r="E74" s="13">
        <v>7</v>
      </c>
      <c r="F74" s="13">
        <v>8</v>
      </c>
      <c r="G74" s="8">
        <v>9</v>
      </c>
      <c r="H74" s="20">
        <f t="shared" si="2"/>
        <v>1</v>
      </c>
      <c r="I74" s="19">
        <f t="shared" si="3"/>
        <v>0.125</v>
      </c>
      <c r="J74" s="5" t="s">
        <v>19</v>
      </c>
      <c r="K74" s="5" t="s">
        <v>65</v>
      </c>
      <c r="L74" s="5" t="s">
        <v>65</v>
      </c>
      <c r="M74" s="5">
        <v>9</v>
      </c>
      <c r="N74" s="5">
        <f>M74-Table1[[#This Row],[01.mar.22]]</f>
        <v>0</v>
      </c>
      <c r="O74" s="5">
        <f>N74-Table1[[#This Row],[01.mar.22]]</f>
        <v>-9</v>
      </c>
      <c r="P74" s="5" t="s">
        <v>65</v>
      </c>
      <c r="Q74" s="37"/>
      <c r="R74" s="37"/>
      <c r="S74" s="37"/>
      <c r="T74" s="37"/>
      <c r="U74" s="41"/>
      <c r="V74" s="41"/>
    </row>
    <row r="75" spans="1:22" x14ac:dyDescent="0.35">
      <c r="A75" t="s">
        <v>66</v>
      </c>
      <c r="B75" t="s">
        <v>185</v>
      </c>
      <c r="C75" s="7">
        <v>133</v>
      </c>
      <c r="D75" s="13">
        <v>143</v>
      </c>
      <c r="E75" s="13">
        <v>190</v>
      </c>
      <c r="F75" s="13">
        <v>296</v>
      </c>
      <c r="G75" s="8">
        <v>329</v>
      </c>
      <c r="H75" s="20">
        <f t="shared" si="2"/>
        <v>33</v>
      </c>
      <c r="I75" s="19">
        <f t="shared" si="3"/>
        <v>0.1114864864864864</v>
      </c>
      <c r="J75" s="5" t="s">
        <v>150</v>
      </c>
      <c r="K75" s="5" t="s">
        <v>66</v>
      </c>
      <c r="L75" s="5" t="s">
        <v>66</v>
      </c>
      <c r="M75" s="5">
        <v>329</v>
      </c>
      <c r="N75" s="5">
        <f>M75-Table1[[#This Row],[01.mar.22]]</f>
        <v>0</v>
      </c>
      <c r="O75" s="5">
        <f>N75-Table1[[#This Row],[01.mar.22]]</f>
        <v>-329</v>
      </c>
      <c r="P75" s="5" t="s">
        <v>66</v>
      </c>
      <c r="Q75" s="37"/>
      <c r="R75" s="37"/>
      <c r="S75" s="37"/>
      <c r="T75" s="37"/>
      <c r="U75" s="41"/>
      <c r="V75" s="41"/>
    </row>
    <row r="76" spans="1:22" x14ac:dyDescent="0.35">
      <c r="A76" t="s">
        <v>67</v>
      </c>
      <c r="B76" t="s">
        <v>182</v>
      </c>
      <c r="C76" s="7">
        <v>165</v>
      </c>
      <c r="D76" s="13">
        <v>225</v>
      </c>
      <c r="E76" s="13">
        <v>346</v>
      </c>
      <c r="F76" s="13">
        <v>388</v>
      </c>
      <c r="G76" s="8">
        <v>391</v>
      </c>
      <c r="H76" s="20">
        <f t="shared" si="2"/>
        <v>3</v>
      </c>
      <c r="I76" s="19">
        <f t="shared" si="3"/>
        <v>7.7319587628865705E-3</v>
      </c>
      <c r="J76" s="5" t="s">
        <v>135</v>
      </c>
      <c r="K76" s="5" t="s">
        <v>67</v>
      </c>
      <c r="L76" s="5" t="s">
        <v>67</v>
      </c>
      <c r="M76" s="5">
        <v>391</v>
      </c>
      <c r="N76" s="5">
        <f>M76-Table1[[#This Row],[01.mar.22]]</f>
        <v>0</v>
      </c>
      <c r="O76" s="5">
        <f>N76-Table1[[#This Row],[01.mar.22]]</f>
        <v>-391</v>
      </c>
      <c r="P76" s="5" t="s">
        <v>67</v>
      </c>
      <c r="Q76" s="5">
        <v>388</v>
      </c>
      <c r="R76" s="5"/>
      <c r="S76" s="5"/>
      <c r="T76" s="5"/>
    </row>
    <row r="77" spans="1:22" x14ac:dyDescent="0.35">
      <c r="A77" t="s">
        <v>68</v>
      </c>
      <c r="B77" t="s">
        <v>209</v>
      </c>
      <c r="C77" s="7">
        <v>97</v>
      </c>
      <c r="D77" s="13">
        <v>139</v>
      </c>
      <c r="E77" s="13">
        <v>173</v>
      </c>
      <c r="F77" s="13">
        <v>185</v>
      </c>
      <c r="G77" s="8">
        <v>185</v>
      </c>
      <c r="H77" s="20">
        <f t="shared" si="2"/>
        <v>0</v>
      </c>
      <c r="I77" s="19">
        <f t="shared" si="3"/>
        <v>0</v>
      </c>
      <c r="J77" s="5" t="s">
        <v>42</v>
      </c>
      <c r="K77" s="5" t="s">
        <v>68</v>
      </c>
      <c r="L77" s="5" t="s">
        <v>68</v>
      </c>
      <c r="M77" s="5">
        <v>185</v>
      </c>
      <c r="N77" s="5">
        <f>M77-Table1[[#This Row],[01.mar.22]]</f>
        <v>0</v>
      </c>
      <c r="O77" s="5">
        <f>N77-Table1[[#This Row],[01.mar.22]]</f>
        <v>-185</v>
      </c>
      <c r="P77" s="5" t="s">
        <v>68</v>
      </c>
      <c r="Q77" s="5">
        <v>185</v>
      </c>
      <c r="R77" s="5"/>
      <c r="S77" s="5"/>
      <c r="T77" s="5"/>
    </row>
    <row r="78" spans="1:22" x14ac:dyDescent="0.35">
      <c r="A78" s="15" t="s">
        <v>69</v>
      </c>
      <c r="B78" s="15" t="s">
        <v>301</v>
      </c>
      <c r="C78" s="16">
        <v>312518</v>
      </c>
      <c r="D78" s="16">
        <v>314535</v>
      </c>
      <c r="E78" s="16">
        <v>317242</v>
      </c>
      <c r="F78" s="16">
        <v>321050</v>
      </c>
      <c r="G78" s="16">
        <v>321514</v>
      </c>
      <c r="H78" s="20">
        <f t="shared" si="2"/>
        <v>464</v>
      </c>
      <c r="I78" s="19">
        <f t="shared" si="3"/>
        <v>1.4452577480144058E-3</v>
      </c>
      <c r="J78" s="5" t="s">
        <v>107</v>
      </c>
      <c r="K78" s="5" t="s">
        <v>69</v>
      </c>
      <c r="L78" s="5" t="s">
        <v>69</v>
      </c>
      <c r="M78" s="5">
        <v>321514</v>
      </c>
      <c r="N78" s="5">
        <f>M78-Table1[[#This Row],[01.mar.22]]</f>
        <v>0</v>
      </c>
      <c r="O78" s="5">
        <f>N78-Table1[[#This Row],[01.mar.22]]</f>
        <v>-321514</v>
      </c>
      <c r="P78" s="5" t="s">
        <v>69</v>
      </c>
      <c r="Q78" s="5">
        <v>321050</v>
      </c>
      <c r="R78" s="5"/>
      <c r="S78" s="5"/>
      <c r="T78" s="5"/>
    </row>
    <row r="79" spans="1:22" x14ac:dyDescent="0.35">
      <c r="A79" t="s">
        <v>70</v>
      </c>
      <c r="B79" t="s">
        <v>173</v>
      </c>
      <c r="C79" s="7">
        <v>476</v>
      </c>
      <c r="D79" s="13">
        <v>573</v>
      </c>
      <c r="E79" s="13">
        <v>639</v>
      </c>
      <c r="F79" s="13">
        <v>818</v>
      </c>
      <c r="G79" s="8">
        <v>834</v>
      </c>
      <c r="H79" s="20">
        <f t="shared" si="2"/>
        <v>16</v>
      </c>
      <c r="I79" s="19">
        <f t="shared" si="3"/>
        <v>1.9559902200489088E-2</v>
      </c>
      <c r="J79" s="5" t="s">
        <v>97</v>
      </c>
      <c r="K79" s="5" t="s">
        <v>70</v>
      </c>
      <c r="L79" s="5" t="s">
        <v>70</v>
      </c>
      <c r="M79" s="5">
        <v>834</v>
      </c>
      <c r="N79" s="5">
        <f>M79-Table1[[#This Row],[01.mar.22]]</f>
        <v>0</v>
      </c>
      <c r="O79" s="5">
        <f>N79-Table1[[#This Row],[01.mar.22]]</f>
        <v>-834</v>
      </c>
      <c r="P79" s="5" t="s">
        <v>70</v>
      </c>
      <c r="Q79" s="5">
        <v>818</v>
      </c>
      <c r="R79" s="5"/>
      <c r="S79" s="5"/>
      <c r="T79" s="5"/>
    </row>
    <row r="80" spans="1:22" x14ac:dyDescent="0.35">
      <c r="A80" t="s">
        <v>71</v>
      </c>
      <c r="B80" t="s">
        <v>323</v>
      </c>
      <c r="C80" s="7">
        <v>2</v>
      </c>
      <c r="D80" s="13">
        <v>3</v>
      </c>
      <c r="E80" s="13">
        <v>7</v>
      </c>
      <c r="F80" s="13">
        <v>5</v>
      </c>
      <c r="G80" s="8">
        <v>5</v>
      </c>
      <c r="H80" s="20">
        <f t="shared" si="2"/>
        <v>0</v>
      </c>
      <c r="I80" s="19">
        <f t="shared" si="3"/>
        <v>0</v>
      </c>
      <c r="J80" s="5" t="s">
        <v>12</v>
      </c>
      <c r="K80" s="5" t="s">
        <v>71</v>
      </c>
      <c r="L80" s="5" t="s">
        <v>71</v>
      </c>
      <c r="M80" s="5">
        <v>5</v>
      </c>
      <c r="N80" s="5">
        <f>M80-Table1[[#This Row],[01.mar.22]]</f>
        <v>0</v>
      </c>
      <c r="O80" s="5">
        <f>N80-Table1[[#This Row],[01.mar.22]]</f>
        <v>-5</v>
      </c>
      <c r="P80" s="5" t="s">
        <v>71</v>
      </c>
      <c r="Q80" s="5">
        <v>5</v>
      </c>
      <c r="R80" s="5"/>
      <c r="S80" s="5"/>
      <c r="T80" s="5"/>
    </row>
    <row r="81" spans="1:20" x14ac:dyDescent="0.35">
      <c r="A81" t="s">
        <v>72</v>
      </c>
      <c r="B81" t="s">
        <v>198</v>
      </c>
      <c r="C81" s="7">
        <v>3</v>
      </c>
      <c r="D81" s="13">
        <v>6</v>
      </c>
      <c r="E81" s="13">
        <v>6</v>
      </c>
      <c r="F81" s="13">
        <v>9</v>
      </c>
      <c r="G81" s="8">
        <v>8</v>
      </c>
      <c r="H81" s="20">
        <f t="shared" si="2"/>
        <v>-1</v>
      </c>
      <c r="I81" s="19">
        <f t="shared" si="3"/>
        <v>-0.11111111111111116</v>
      </c>
      <c r="J81" s="5" t="s">
        <v>105</v>
      </c>
      <c r="K81" s="5" t="s">
        <v>72</v>
      </c>
      <c r="L81" s="5" t="s">
        <v>72</v>
      </c>
      <c r="M81" s="5">
        <v>8</v>
      </c>
      <c r="N81" s="5">
        <f>M81-Table1[[#This Row],[01.mar.22]]</f>
        <v>0</v>
      </c>
      <c r="O81" s="5">
        <f>N81-Table1[[#This Row],[01.mar.22]]</f>
        <v>-8</v>
      </c>
      <c r="P81" s="5" t="s">
        <v>72</v>
      </c>
      <c r="Q81" s="5">
        <v>9</v>
      </c>
      <c r="R81" s="5"/>
      <c r="S81" s="5"/>
      <c r="T81" s="5"/>
    </row>
    <row r="82" spans="1:20" x14ac:dyDescent="0.35">
      <c r="A82" t="s">
        <v>73</v>
      </c>
      <c r="B82" t="s">
        <v>191</v>
      </c>
      <c r="C82" s="7">
        <v>77</v>
      </c>
      <c r="D82" s="13">
        <v>81</v>
      </c>
      <c r="E82" s="13">
        <v>70</v>
      </c>
      <c r="F82" s="13">
        <v>78</v>
      </c>
      <c r="G82" s="8">
        <v>82</v>
      </c>
      <c r="H82" s="20">
        <f t="shared" si="2"/>
        <v>4</v>
      </c>
      <c r="I82" s="19">
        <f t="shared" si="3"/>
        <v>5.1282051282051322E-2</v>
      </c>
      <c r="J82" s="5" t="s">
        <v>129</v>
      </c>
      <c r="K82" s="5" t="s">
        <v>73</v>
      </c>
      <c r="L82" s="5" t="s">
        <v>73</v>
      </c>
      <c r="M82" s="5">
        <v>82</v>
      </c>
      <c r="N82" s="5">
        <f>M82-Table1[[#This Row],[01.mar.22]]</f>
        <v>0</v>
      </c>
      <c r="O82" s="5">
        <f>N82-Table1[[#This Row],[01.mar.22]]</f>
        <v>-82</v>
      </c>
      <c r="P82" s="5" t="s">
        <v>73</v>
      </c>
      <c r="Q82" s="5">
        <v>78</v>
      </c>
      <c r="R82" s="5"/>
      <c r="S82" s="5"/>
      <c r="T82" s="5"/>
    </row>
    <row r="83" spans="1:20" x14ac:dyDescent="0.35">
      <c r="A83" t="s">
        <v>74</v>
      </c>
      <c r="B83" t="s">
        <v>269</v>
      </c>
      <c r="C83" s="7">
        <v>47</v>
      </c>
      <c r="D83" s="13">
        <v>54</v>
      </c>
      <c r="E83" s="13">
        <v>50</v>
      </c>
      <c r="F83" s="13">
        <v>59</v>
      </c>
      <c r="G83" s="8">
        <v>55</v>
      </c>
      <c r="H83" s="20">
        <f t="shared" si="2"/>
        <v>-4</v>
      </c>
      <c r="I83" s="19">
        <f t="shared" si="3"/>
        <v>-6.7796610169491567E-2</v>
      </c>
      <c r="J83" s="5" t="s">
        <v>38</v>
      </c>
      <c r="K83" s="5" t="s">
        <v>74</v>
      </c>
      <c r="L83" s="5" t="s">
        <v>74</v>
      </c>
      <c r="M83" s="5">
        <v>55</v>
      </c>
      <c r="N83" s="5">
        <f>M83-Table1[[#This Row],[01.mar.22]]</f>
        <v>0</v>
      </c>
      <c r="O83" s="5">
        <f>N83-Table1[[#This Row],[01.mar.22]]</f>
        <v>-55</v>
      </c>
      <c r="P83" s="5" t="s">
        <v>74</v>
      </c>
      <c r="Q83" s="5">
        <v>59</v>
      </c>
      <c r="R83" s="5"/>
      <c r="S83" s="5"/>
      <c r="T83" s="5"/>
    </row>
    <row r="84" spans="1:20" x14ac:dyDescent="0.35">
      <c r="A84" t="s">
        <v>158</v>
      </c>
      <c r="B84" t="s">
        <v>324</v>
      </c>
      <c r="C84" s="7">
        <v>1</v>
      </c>
      <c r="D84" s="13">
        <v>1</v>
      </c>
      <c r="E84" s="13">
        <v>5</v>
      </c>
      <c r="F84" s="13">
        <v>5</v>
      </c>
      <c r="G84" s="8">
        <v>5</v>
      </c>
      <c r="H84" s="20">
        <f t="shared" si="2"/>
        <v>0</v>
      </c>
      <c r="I84" s="19">
        <f t="shared" si="3"/>
        <v>0</v>
      </c>
      <c r="J84" s="5" t="s">
        <v>87</v>
      </c>
      <c r="K84" s="5" t="s">
        <v>158</v>
      </c>
      <c r="L84" s="5" t="s">
        <v>158</v>
      </c>
      <c r="M84" s="5">
        <v>5</v>
      </c>
      <c r="N84" s="5">
        <f>M84-Table1[[#This Row],[01.mar.22]]</f>
        <v>0</v>
      </c>
      <c r="O84" s="5">
        <f>N84-Table1[[#This Row],[01.mar.22]]</f>
        <v>-5</v>
      </c>
      <c r="P84" s="5" t="s">
        <v>158</v>
      </c>
      <c r="Q84" s="5">
        <v>5</v>
      </c>
      <c r="R84" s="5"/>
      <c r="S84" s="5"/>
      <c r="T84" s="5"/>
    </row>
    <row r="85" spans="1:20" x14ac:dyDescent="0.35">
      <c r="A85" t="s">
        <v>308</v>
      </c>
      <c r="B85" s="9" t="s">
        <v>309</v>
      </c>
      <c r="C85" s="24">
        <v>1</v>
      </c>
      <c r="D85" s="13">
        <v>0</v>
      </c>
      <c r="E85" s="13">
        <v>0</v>
      </c>
      <c r="F85" s="13">
        <v>0</v>
      </c>
      <c r="G85" s="24">
        <v>0</v>
      </c>
      <c r="H85" s="20">
        <f t="shared" si="2"/>
        <v>0</v>
      </c>
      <c r="I85" s="19">
        <v>0</v>
      </c>
      <c r="J85" s="5" t="s">
        <v>30</v>
      </c>
      <c r="L85" s="5" t="s">
        <v>308</v>
      </c>
      <c r="M85" s="5">
        <v>0</v>
      </c>
      <c r="N85" s="5">
        <f>M85-Table1[[#This Row],[01.mar.22]]</f>
        <v>0</v>
      </c>
      <c r="O85" s="5">
        <f>N85-Table1[[#This Row],[01.mar.22]]</f>
        <v>0</v>
      </c>
      <c r="P85" s="5"/>
      <c r="Q85" s="5"/>
      <c r="R85" s="5"/>
      <c r="S85" s="5"/>
      <c r="T85" s="5"/>
    </row>
    <row r="86" spans="1:20" x14ac:dyDescent="0.35">
      <c r="A86" t="s">
        <v>159</v>
      </c>
      <c r="B86" s="9" t="s">
        <v>270</v>
      </c>
      <c r="C86" s="24">
        <v>1</v>
      </c>
      <c r="D86" s="13">
        <v>0</v>
      </c>
      <c r="E86" s="13">
        <v>0</v>
      </c>
      <c r="F86" s="13">
        <v>0</v>
      </c>
      <c r="G86" s="13">
        <v>0</v>
      </c>
      <c r="H86" s="20">
        <f t="shared" si="2"/>
        <v>0</v>
      </c>
      <c r="I86" s="19">
        <v>0</v>
      </c>
      <c r="J86" s="5" t="s">
        <v>75</v>
      </c>
      <c r="L86" s="5" t="s">
        <v>159</v>
      </c>
      <c r="M86" s="5">
        <v>0</v>
      </c>
      <c r="N86" s="5">
        <f>M86-Table1[[#This Row],[01.mar.22]]</f>
        <v>0</v>
      </c>
      <c r="O86" s="5">
        <f>N86-Table1[[#This Row],[01.mar.22]]</f>
        <v>0</v>
      </c>
      <c r="P86" s="5"/>
      <c r="Q86" s="5"/>
      <c r="R86" s="5"/>
      <c r="S86" s="5"/>
      <c r="T86" s="5"/>
    </row>
    <row r="87" spans="1:20" x14ac:dyDescent="0.35">
      <c r="A87" t="s">
        <v>75</v>
      </c>
      <c r="B87" t="s">
        <v>304</v>
      </c>
      <c r="C87" s="7">
        <v>15</v>
      </c>
      <c r="D87" s="13">
        <v>16</v>
      </c>
      <c r="E87" s="13">
        <v>20</v>
      </c>
      <c r="F87" s="13">
        <v>24</v>
      </c>
      <c r="G87" s="8">
        <v>25</v>
      </c>
      <c r="H87" s="20">
        <f t="shared" si="2"/>
        <v>1</v>
      </c>
      <c r="I87" s="19">
        <f t="shared" si="3"/>
        <v>4.1666666666666741E-2</v>
      </c>
      <c r="J87" s="5" t="s">
        <v>40</v>
      </c>
      <c r="K87" s="5" t="s">
        <v>75</v>
      </c>
      <c r="L87" s="5" t="s">
        <v>75</v>
      </c>
      <c r="M87" s="5">
        <v>25</v>
      </c>
      <c r="N87" s="5">
        <f>M87-Table1[[#This Row],[01.mar.22]]</f>
        <v>0</v>
      </c>
      <c r="O87" s="5">
        <f>N87-Table1[[#This Row],[01.mar.22]]</f>
        <v>-25</v>
      </c>
      <c r="P87" s="5" t="s">
        <v>75</v>
      </c>
      <c r="Q87" s="5">
        <v>24</v>
      </c>
      <c r="R87" s="5"/>
      <c r="S87" s="5"/>
      <c r="T87" s="5"/>
    </row>
    <row r="88" spans="1:20" x14ac:dyDescent="0.35">
      <c r="A88" t="s">
        <v>76</v>
      </c>
      <c r="B88" t="s">
        <v>271</v>
      </c>
      <c r="C88" s="7">
        <v>8</v>
      </c>
      <c r="D88" s="13">
        <v>10</v>
      </c>
      <c r="E88" s="13">
        <v>9</v>
      </c>
      <c r="F88" s="13">
        <v>11</v>
      </c>
      <c r="G88" s="8">
        <v>11</v>
      </c>
      <c r="H88" s="20">
        <f t="shared" si="2"/>
        <v>0</v>
      </c>
      <c r="I88" s="19">
        <f t="shared" si="3"/>
        <v>0</v>
      </c>
      <c r="J88" s="5" t="s">
        <v>94</v>
      </c>
      <c r="K88" s="5" t="s">
        <v>76</v>
      </c>
      <c r="L88" s="5" t="s">
        <v>76</v>
      </c>
      <c r="M88" s="5">
        <v>11</v>
      </c>
      <c r="N88" s="5">
        <f>M88-Table1[[#This Row],[01.mar.22]]</f>
        <v>0</v>
      </c>
      <c r="O88" s="5">
        <f>N88-Table1[[#This Row],[01.mar.22]]</f>
        <v>-11</v>
      </c>
      <c r="P88" s="5" t="s">
        <v>76</v>
      </c>
      <c r="Q88" s="5">
        <v>11</v>
      </c>
      <c r="R88" s="5"/>
      <c r="S88" s="5"/>
      <c r="T88" s="5"/>
    </row>
    <row r="89" spans="1:20" x14ac:dyDescent="0.35">
      <c r="A89" t="s">
        <v>333</v>
      </c>
      <c r="B89" t="s">
        <v>334</v>
      </c>
      <c r="C89" s="7">
        <v>0</v>
      </c>
      <c r="D89" s="13">
        <v>0</v>
      </c>
      <c r="E89" s="13">
        <v>1</v>
      </c>
      <c r="F89" s="13">
        <v>1</v>
      </c>
      <c r="G89" s="8">
        <v>1</v>
      </c>
      <c r="H89" s="20">
        <f t="shared" si="2"/>
        <v>0</v>
      </c>
      <c r="I89" s="19">
        <f t="shared" si="3"/>
        <v>0</v>
      </c>
      <c r="J89" s="5" t="s">
        <v>92</v>
      </c>
      <c r="K89" s="5" t="s">
        <v>333</v>
      </c>
      <c r="L89" s="5" t="s">
        <v>333</v>
      </c>
      <c r="M89" s="5">
        <v>1</v>
      </c>
      <c r="N89" s="5">
        <f>M89-Table1[[#This Row],[01.mar.22]]</f>
        <v>0</v>
      </c>
      <c r="O89" s="5">
        <f>N89-Table1[[#This Row],[01.mar.22]]</f>
        <v>-1</v>
      </c>
      <c r="P89" s="5">
        <v>4770</v>
      </c>
      <c r="Q89" s="5">
        <v>1</v>
      </c>
      <c r="R89" s="5"/>
      <c r="S89" s="5"/>
      <c r="T89" s="5"/>
    </row>
    <row r="90" spans="1:20" x14ac:dyDescent="0.35">
      <c r="A90" t="s">
        <v>77</v>
      </c>
      <c r="B90" t="s">
        <v>234</v>
      </c>
      <c r="C90" s="7">
        <v>7</v>
      </c>
      <c r="D90" s="13">
        <v>7</v>
      </c>
      <c r="E90" s="13">
        <v>10</v>
      </c>
      <c r="F90" s="13">
        <v>9</v>
      </c>
      <c r="G90" s="8">
        <v>9</v>
      </c>
      <c r="H90" s="20">
        <f t="shared" si="2"/>
        <v>0</v>
      </c>
      <c r="I90" s="19">
        <f t="shared" si="3"/>
        <v>0</v>
      </c>
      <c r="J90" s="5" t="s">
        <v>54</v>
      </c>
      <c r="K90" s="5" t="s">
        <v>77</v>
      </c>
      <c r="L90" s="5" t="s">
        <v>77</v>
      </c>
      <c r="M90" s="5">
        <v>9</v>
      </c>
      <c r="N90" s="5">
        <f>M90-Table1[[#This Row],[01.mar.22]]</f>
        <v>0</v>
      </c>
      <c r="O90" s="5">
        <f>N90-Table1[[#This Row],[01.mar.22]]</f>
        <v>-9</v>
      </c>
      <c r="P90" s="5" t="s">
        <v>77</v>
      </c>
      <c r="Q90" s="5">
        <v>9</v>
      </c>
      <c r="R90" s="5"/>
      <c r="S90" s="5"/>
      <c r="T90" s="5"/>
    </row>
    <row r="91" spans="1:20" x14ac:dyDescent="0.35">
      <c r="A91" t="s">
        <v>78</v>
      </c>
      <c r="B91" t="s">
        <v>272</v>
      </c>
      <c r="C91" s="7">
        <v>2</v>
      </c>
      <c r="D91" s="13">
        <v>4</v>
      </c>
      <c r="E91" s="13">
        <v>1</v>
      </c>
      <c r="F91" s="13">
        <v>2</v>
      </c>
      <c r="G91" s="8">
        <v>2</v>
      </c>
      <c r="H91" s="20">
        <f t="shared" si="2"/>
        <v>0</v>
      </c>
      <c r="I91" s="19">
        <f t="shared" si="3"/>
        <v>0</v>
      </c>
      <c r="J91" s="5" t="s">
        <v>53</v>
      </c>
      <c r="K91" s="5" t="s">
        <v>78</v>
      </c>
      <c r="L91" s="5" t="s">
        <v>78</v>
      </c>
      <c r="M91" s="5">
        <v>2</v>
      </c>
      <c r="N91" s="5">
        <f>M91-Table1[[#This Row],[01.mar.22]]</f>
        <v>0</v>
      </c>
      <c r="O91" s="5">
        <f>N91-Table1[[#This Row],[01.mar.22]]</f>
        <v>-2</v>
      </c>
      <c r="P91" s="5" t="s">
        <v>78</v>
      </c>
      <c r="Q91" s="5">
        <v>2</v>
      </c>
      <c r="R91" s="5"/>
      <c r="S91" s="5"/>
      <c r="T91" s="5"/>
    </row>
    <row r="92" spans="1:20" x14ac:dyDescent="0.35">
      <c r="A92" t="s">
        <v>79</v>
      </c>
      <c r="B92" t="s">
        <v>273</v>
      </c>
      <c r="C92" s="7">
        <v>1</v>
      </c>
      <c r="D92" s="13">
        <v>1</v>
      </c>
      <c r="E92" s="13">
        <v>1</v>
      </c>
      <c r="F92" s="13">
        <v>1</v>
      </c>
      <c r="G92" s="8">
        <v>1</v>
      </c>
      <c r="H92" s="20">
        <f t="shared" si="2"/>
        <v>0</v>
      </c>
      <c r="I92" s="19">
        <f t="shared" si="3"/>
        <v>0</v>
      </c>
      <c r="J92" s="5" t="s">
        <v>31</v>
      </c>
      <c r="K92" s="5" t="s">
        <v>79</v>
      </c>
      <c r="L92" s="5" t="s">
        <v>79</v>
      </c>
      <c r="M92" s="5">
        <v>1</v>
      </c>
      <c r="N92" s="5">
        <f>M92-Table1[[#This Row],[01.mar.22]]</f>
        <v>0</v>
      </c>
      <c r="O92" s="5">
        <f>N92-Table1[[#This Row],[01.mar.22]]</f>
        <v>-1</v>
      </c>
      <c r="P92" s="5" t="s">
        <v>79</v>
      </c>
      <c r="Q92" s="5">
        <v>1</v>
      </c>
      <c r="R92" s="5"/>
      <c r="S92" s="5"/>
      <c r="T92" s="5"/>
    </row>
    <row r="93" spans="1:20" x14ac:dyDescent="0.35">
      <c r="A93" t="s">
        <v>80</v>
      </c>
      <c r="B93" t="s">
        <v>305</v>
      </c>
      <c r="C93" s="7">
        <v>51</v>
      </c>
      <c r="D93" s="13">
        <v>54</v>
      </c>
      <c r="E93" s="13">
        <v>56</v>
      </c>
      <c r="F93" s="13">
        <v>58</v>
      </c>
      <c r="G93" s="8">
        <v>59</v>
      </c>
      <c r="H93" s="20">
        <f t="shared" si="2"/>
        <v>1</v>
      </c>
      <c r="I93" s="19">
        <f t="shared" si="3"/>
        <v>1.7241379310344751E-2</v>
      </c>
      <c r="J93" s="5" t="s">
        <v>126</v>
      </c>
      <c r="K93" s="5" t="s">
        <v>80</v>
      </c>
      <c r="L93" s="5" t="s">
        <v>80</v>
      </c>
      <c r="M93" s="5">
        <v>59</v>
      </c>
      <c r="N93" s="5">
        <f>M93-Table1[[#This Row],[01.mar.22]]</f>
        <v>0</v>
      </c>
      <c r="O93" s="5">
        <f>N93-Table1[[#This Row],[01.mar.22]]</f>
        <v>-59</v>
      </c>
      <c r="P93" s="5" t="s">
        <v>80</v>
      </c>
      <c r="Q93" s="5">
        <v>58</v>
      </c>
      <c r="R93" s="5"/>
      <c r="S93" s="5"/>
      <c r="T93" s="5"/>
    </row>
    <row r="94" spans="1:20" x14ac:dyDescent="0.35">
      <c r="A94" t="s">
        <v>81</v>
      </c>
      <c r="B94" t="s">
        <v>274</v>
      </c>
      <c r="C94" s="7">
        <v>6</v>
      </c>
      <c r="D94" s="13">
        <v>4</v>
      </c>
      <c r="E94" s="13">
        <v>3</v>
      </c>
      <c r="F94" s="13">
        <v>5</v>
      </c>
      <c r="G94" s="8">
        <v>5</v>
      </c>
      <c r="H94" s="20">
        <f t="shared" si="2"/>
        <v>0</v>
      </c>
      <c r="I94" s="19">
        <f t="shared" si="3"/>
        <v>0</v>
      </c>
      <c r="K94" s="5" t="s">
        <v>81</v>
      </c>
      <c r="L94" s="5" t="s">
        <v>81</v>
      </c>
      <c r="M94" s="5">
        <v>5</v>
      </c>
      <c r="N94" s="5">
        <f>M94-Table1[[#This Row],[01.mar.22]]</f>
        <v>0</v>
      </c>
      <c r="O94" s="5">
        <f>N94-Table1[[#This Row],[01.mar.22]]</f>
        <v>-5</v>
      </c>
      <c r="P94" s="5" t="s">
        <v>81</v>
      </c>
      <c r="Q94" s="5">
        <v>5</v>
      </c>
      <c r="R94" s="5"/>
      <c r="S94" s="5"/>
      <c r="T94" s="5"/>
    </row>
    <row r="95" spans="1:20" x14ac:dyDescent="0.35">
      <c r="A95" t="s">
        <v>341</v>
      </c>
      <c r="B95" t="s">
        <v>342</v>
      </c>
      <c r="C95" s="7">
        <v>0</v>
      </c>
      <c r="D95" s="13">
        <v>0</v>
      </c>
      <c r="E95" s="13">
        <v>0</v>
      </c>
      <c r="F95" s="13">
        <v>0</v>
      </c>
      <c r="G95" s="24">
        <v>0</v>
      </c>
      <c r="H95" s="20">
        <f t="shared" si="2"/>
        <v>0</v>
      </c>
      <c r="I95" s="19">
        <v>0</v>
      </c>
      <c r="J95" s="5" t="s">
        <v>88</v>
      </c>
      <c r="K95" s="5" t="s">
        <v>341</v>
      </c>
      <c r="L95" s="5" t="s">
        <v>341</v>
      </c>
      <c r="M95" s="5">
        <v>0</v>
      </c>
      <c r="N95" s="5">
        <f>M95-Table1[[#This Row],[01.mar.22]]</f>
        <v>0</v>
      </c>
      <c r="O95" s="5">
        <f>N95-Table1[[#This Row],[01.mar.22]]</f>
        <v>0</v>
      </c>
      <c r="P95" s="5"/>
      <c r="Q95" s="5"/>
      <c r="R95" s="5"/>
      <c r="S95" s="5"/>
      <c r="T95" s="5"/>
    </row>
    <row r="96" spans="1:20" x14ac:dyDescent="0.35">
      <c r="A96" t="s">
        <v>82</v>
      </c>
      <c r="B96" t="s">
        <v>307</v>
      </c>
      <c r="C96" s="7">
        <v>4094</v>
      </c>
      <c r="D96" s="13">
        <v>4616</v>
      </c>
      <c r="E96" s="13">
        <v>4627</v>
      </c>
      <c r="F96" s="13">
        <v>4766</v>
      </c>
      <c r="G96" s="7">
        <v>4733</v>
      </c>
      <c r="H96" s="20">
        <f t="shared" si="2"/>
        <v>-33</v>
      </c>
      <c r="I96" s="19">
        <f t="shared" si="3"/>
        <v>-6.924045321023975E-3</v>
      </c>
      <c r="J96" s="5" t="s">
        <v>28</v>
      </c>
      <c r="K96" s="5" t="s">
        <v>82</v>
      </c>
      <c r="L96" s="5" t="s">
        <v>82</v>
      </c>
      <c r="M96" s="5">
        <v>4733</v>
      </c>
      <c r="N96" s="5">
        <f>M96-Table1[[#This Row],[01.mar.22]]</f>
        <v>0</v>
      </c>
      <c r="O96" s="5">
        <f>N96-Table1[[#This Row],[01.mar.22]]</f>
        <v>-4733</v>
      </c>
      <c r="P96" s="5" t="s">
        <v>82</v>
      </c>
      <c r="Q96" s="5">
        <v>4766</v>
      </c>
      <c r="R96" s="5"/>
      <c r="S96" s="5"/>
      <c r="T96" s="5"/>
    </row>
    <row r="97" spans="1:20" x14ac:dyDescent="0.35">
      <c r="A97" t="s">
        <v>83</v>
      </c>
      <c r="B97" t="s">
        <v>211</v>
      </c>
      <c r="C97" s="7">
        <v>7</v>
      </c>
      <c r="D97" s="13">
        <v>12</v>
      </c>
      <c r="E97" s="13">
        <v>11</v>
      </c>
      <c r="F97" s="13">
        <v>14</v>
      </c>
      <c r="G97" s="8">
        <v>15</v>
      </c>
      <c r="H97" s="20">
        <f t="shared" si="2"/>
        <v>1</v>
      </c>
      <c r="I97" s="19">
        <f t="shared" si="3"/>
        <v>7.1428571428571397E-2</v>
      </c>
      <c r="J97" s="5" t="s">
        <v>119</v>
      </c>
      <c r="K97" s="5" t="s">
        <v>83</v>
      </c>
      <c r="L97" s="5" t="s">
        <v>83</v>
      </c>
      <c r="M97" s="5">
        <v>15</v>
      </c>
      <c r="N97" s="5">
        <f>M97-Table1[[#This Row],[01.mar.22]]</f>
        <v>0</v>
      </c>
      <c r="O97" s="5">
        <f>N97-Table1[[#This Row],[01.mar.22]]</f>
        <v>-15</v>
      </c>
      <c r="P97" s="5" t="s">
        <v>83</v>
      </c>
      <c r="Q97" s="5">
        <v>14</v>
      </c>
      <c r="R97" s="5"/>
      <c r="S97" s="5"/>
      <c r="T97" s="5"/>
    </row>
    <row r="98" spans="1:20" x14ac:dyDescent="0.35">
      <c r="A98" t="s">
        <v>84</v>
      </c>
      <c r="B98" t="s">
        <v>161</v>
      </c>
      <c r="C98" s="7">
        <v>1851</v>
      </c>
      <c r="D98" s="13">
        <v>2063</v>
      </c>
      <c r="E98" s="13">
        <v>2222</v>
      </c>
      <c r="F98" s="13">
        <v>2373</v>
      </c>
      <c r="G98" s="7">
        <v>2407</v>
      </c>
      <c r="H98" s="20">
        <f>G98-F98</f>
        <v>34</v>
      </c>
      <c r="I98" s="19">
        <f t="shared" si="3"/>
        <v>1.4327855035819681E-2</v>
      </c>
      <c r="J98" s="5" t="s">
        <v>9</v>
      </c>
      <c r="K98" s="5" t="s">
        <v>84</v>
      </c>
      <c r="L98" s="5" t="s">
        <v>84</v>
      </c>
      <c r="M98" s="5">
        <v>2407</v>
      </c>
      <c r="N98" s="5">
        <f>M98-Table1[[#This Row],[01.mar.22]]</f>
        <v>0</v>
      </c>
      <c r="O98" s="5">
        <f>N98-Table1[[#This Row],[01.mar.22]]</f>
        <v>-2407</v>
      </c>
      <c r="P98" s="5" t="s">
        <v>84</v>
      </c>
      <c r="Q98" s="5">
        <v>2373</v>
      </c>
      <c r="R98" s="5"/>
      <c r="S98" s="5"/>
      <c r="T98" s="5"/>
    </row>
    <row r="99" spans="1:20" x14ac:dyDescent="0.35">
      <c r="A99" t="s">
        <v>85</v>
      </c>
      <c r="B99" t="s">
        <v>210</v>
      </c>
      <c r="C99" s="7">
        <v>2</v>
      </c>
      <c r="D99" s="13">
        <v>2</v>
      </c>
      <c r="E99" s="13">
        <v>7</v>
      </c>
      <c r="F99" s="13">
        <v>13</v>
      </c>
      <c r="G99" s="8">
        <v>13</v>
      </c>
      <c r="H99" s="20">
        <f t="shared" si="2"/>
        <v>0</v>
      </c>
      <c r="I99" s="19">
        <f t="shared" si="3"/>
        <v>0</v>
      </c>
      <c r="J99" s="5" t="s">
        <v>121</v>
      </c>
      <c r="K99" s="5" t="s">
        <v>85</v>
      </c>
      <c r="L99" s="5" t="s">
        <v>85</v>
      </c>
      <c r="M99" s="5">
        <v>13</v>
      </c>
      <c r="N99" s="5">
        <f>M99-Table1[[#This Row],[01.mar.22]]</f>
        <v>0</v>
      </c>
      <c r="O99" s="5">
        <f>N99-Table1[[#This Row],[01.mar.22]]</f>
        <v>-13</v>
      </c>
      <c r="P99" s="5" t="s">
        <v>85</v>
      </c>
      <c r="Q99" s="5">
        <v>13</v>
      </c>
      <c r="R99" s="5"/>
      <c r="S99" s="5"/>
      <c r="T99" s="5"/>
    </row>
    <row r="100" spans="1:20" x14ac:dyDescent="0.35">
      <c r="A100" t="s">
        <v>86</v>
      </c>
      <c r="B100" t="s">
        <v>214</v>
      </c>
      <c r="C100" s="7">
        <v>88</v>
      </c>
      <c r="D100" s="13">
        <v>103</v>
      </c>
      <c r="E100" s="13">
        <v>121</v>
      </c>
      <c r="F100" s="13">
        <v>125</v>
      </c>
      <c r="G100" s="8">
        <v>128</v>
      </c>
      <c r="H100" s="20">
        <f t="shared" si="2"/>
        <v>3</v>
      </c>
      <c r="I100" s="19">
        <f t="shared" si="3"/>
        <v>2.4000000000000021E-2</v>
      </c>
      <c r="J100" s="5" t="s">
        <v>25</v>
      </c>
      <c r="K100" s="5" t="s">
        <v>86</v>
      </c>
      <c r="L100" s="5" t="s">
        <v>86</v>
      </c>
      <c r="M100" s="5">
        <v>128</v>
      </c>
      <c r="N100" s="5">
        <f>M100-Table1[[#This Row],[01.mar.22]]</f>
        <v>0</v>
      </c>
      <c r="O100" s="5">
        <f>N100-Table1[[#This Row],[01.mar.22]]</f>
        <v>-128</v>
      </c>
      <c r="P100" s="5" t="s">
        <v>86</v>
      </c>
      <c r="Q100" s="5">
        <v>125</v>
      </c>
      <c r="R100" s="5"/>
      <c r="S100" s="5"/>
      <c r="T100" s="5"/>
    </row>
    <row r="101" spans="1:20" x14ac:dyDescent="0.35">
      <c r="A101" t="s">
        <v>87</v>
      </c>
      <c r="B101" t="s">
        <v>275</v>
      </c>
      <c r="C101" s="7">
        <v>13</v>
      </c>
      <c r="D101" s="13">
        <v>17</v>
      </c>
      <c r="E101" s="13">
        <v>19</v>
      </c>
      <c r="F101" s="13">
        <v>19</v>
      </c>
      <c r="G101" s="8">
        <v>21</v>
      </c>
      <c r="H101" s="20">
        <f t="shared" si="2"/>
        <v>2</v>
      </c>
      <c r="I101" s="19">
        <f t="shared" si="3"/>
        <v>0.10526315789473695</v>
      </c>
      <c r="J101" s="5" t="s">
        <v>99</v>
      </c>
      <c r="K101" s="5" t="s">
        <v>87</v>
      </c>
      <c r="L101" s="5" t="s">
        <v>87</v>
      </c>
      <c r="M101" s="5">
        <v>21</v>
      </c>
      <c r="N101" s="5">
        <f>M101-Table1[[#This Row],[01.mar.22]]</f>
        <v>0</v>
      </c>
      <c r="O101" s="5">
        <f>N101-Table1[[#This Row],[01.mar.22]]</f>
        <v>-21</v>
      </c>
      <c r="P101" s="5" t="s">
        <v>87</v>
      </c>
      <c r="Q101" s="5">
        <v>19</v>
      </c>
      <c r="R101" s="5"/>
      <c r="S101" s="5"/>
      <c r="T101" s="5"/>
    </row>
    <row r="102" spans="1:20" x14ac:dyDescent="0.35">
      <c r="A102" t="s">
        <v>88</v>
      </c>
      <c r="B102" t="s">
        <v>233</v>
      </c>
      <c r="C102" s="7">
        <v>6</v>
      </c>
      <c r="D102" s="13">
        <v>10</v>
      </c>
      <c r="E102" s="13">
        <v>11</v>
      </c>
      <c r="F102" s="13">
        <v>11</v>
      </c>
      <c r="G102" s="8">
        <v>11</v>
      </c>
      <c r="H102" s="20">
        <f t="shared" si="2"/>
        <v>0</v>
      </c>
      <c r="I102" s="19">
        <f t="shared" si="3"/>
        <v>0</v>
      </c>
      <c r="J102" s="5" t="s">
        <v>32</v>
      </c>
      <c r="K102" s="5" t="s">
        <v>88</v>
      </c>
      <c r="L102" s="5" t="s">
        <v>88</v>
      </c>
      <c r="M102" s="5">
        <v>11</v>
      </c>
      <c r="N102" s="5">
        <f>M102-Table1[[#This Row],[01.mar.22]]</f>
        <v>0</v>
      </c>
      <c r="O102" s="5">
        <f>N102-Table1[[#This Row],[01.mar.22]]</f>
        <v>-11</v>
      </c>
      <c r="P102" s="5" t="s">
        <v>88</v>
      </c>
      <c r="Q102" s="5">
        <v>11</v>
      </c>
      <c r="R102" s="5"/>
      <c r="S102" s="5"/>
      <c r="T102" s="5"/>
    </row>
    <row r="103" spans="1:20" x14ac:dyDescent="0.35">
      <c r="A103" t="s">
        <v>89</v>
      </c>
      <c r="B103" t="s">
        <v>347</v>
      </c>
      <c r="C103" s="7">
        <v>51</v>
      </c>
      <c r="D103" s="13">
        <v>54</v>
      </c>
      <c r="E103" s="13">
        <v>65</v>
      </c>
      <c r="F103" s="13">
        <v>54</v>
      </c>
      <c r="G103" s="8">
        <v>56</v>
      </c>
      <c r="H103" s="20">
        <f t="shared" si="2"/>
        <v>2</v>
      </c>
      <c r="I103" s="19">
        <f t="shared" si="3"/>
        <v>3.7037037037036979E-2</v>
      </c>
      <c r="J103" s="5" t="s">
        <v>77</v>
      </c>
      <c r="K103" s="5" t="s">
        <v>89</v>
      </c>
      <c r="L103" s="5" t="s">
        <v>89</v>
      </c>
      <c r="M103" s="5">
        <v>56</v>
      </c>
      <c r="N103" s="5">
        <f>M103-Table1[[#This Row],[01.mar.22]]</f>
        <v>0</v>
      </c>
      <c r="O103" s="5">
        <f>N103-Table1[[#This Row],[01.mar.22]]</f>
        <v>-56</v>
      </c>
      <c r="P103" s="5" t="s">
        <v>89</v>
      </c>
      <c r="Q103" s="5">
        <v>54</v>
      </c>
      <c r="R103" s="5"/>
      <c r="S103" s="5"/>
      <c r="T103" s="5"/>
    </row>
    <row r="104" spans="1:20" x14ac:dyDescent="0.35">
      <c r="A104" t="s">
        <v>90</v>
      </c>
      <c r="B104" t="s">
        <v>276</v>
      </c>
      <c r="C104" s="7">
        <v>4</v>
      </c>
      <c r="D104" s="13">
        <v>2</v>
      </c>
      <c r="E104" s="13">
        <v>4</v>
      </c>
      <c r="F104" s="13">
        <v>4</v>
      </c>
      <c r="G104" s="8">
        <v>4</v>
      </c>
      <c r="H104" s="20">
        <f t="shared" si="2"/>
        <v>0</v>
      </c>
      <c r="I104" s="19">
        <f t="shared" si="3"/>
        <v>0</v>
      </c>
      <c r="J104" s="5" t="s">
        <v>76</v>
      </c>
      <c r="K104" s="5" t="s">
        <v>90</v>
      </c>
      <c r="L104" s="5" t="s">
        <v>90</v>
      </c>
      <c r="M104" s="5">
        <v>4</v>
      </c>
      <c r="N104" s="5">
        <f>M104-Table1[[#This Row],[01.mar.22]]</f>
        <v>0</v>
      </c>
      <c r="O104" s="5">
        <f>N104-Table1[[#This Row],[01.mar.22]]</f>
        <v>-4</v>
      </c>
      <c r="P104" s="5" t="s">
        <v>90</v>
      </c>
      <c r="Q104" s="5">
        <v>4</v>
      </c>
      <c r="R104" s="5"/>
      <c r="S104" s="5"/>
      <c r="T104" s="5"/>
    </row>
    <row r="105" spans="1:20" x14ac:dyDescent="0.35">
      <c r="A105" t="s">
        <v>91</v>
      </c>
      <c r="B105" t="s">
        <v>325</v>
      </c>
      <c r="C105" s="7">
        <v>4</v>
      </c>
      <c r="D105" s="13">
        <v>2</v>
      </c>
      <c r="E105" s="13">
        <v>3</v>
      </c>
      <c r="F105" s="13">
        <v>3</v>
      </c>
      <c r="G105" s="8">
        <v>3</v>
      </c>
      <c r="H105" s="20">
        <f t="shared" si="2"/>
        <v>0</v>
      </c>
      <c r="I105" s="19">
        <f t="shared" si="3"/>
        <v>0</v>
      </c>
      <c r="J105" s="5" t="s">
        <v>149</v>
      </c>
      <c r="K105" s="5" t="s">
        <v>91</v>
      </c>
      <c r="L105" s="5" t="s">
        <v>91</v>
      </c>
      <c r="M105" s="5">
        <v>3</v>
      </c>
      <c r="N105" s="5">
        <f>M105-Table1[[#This Row],[01.mar.22]]</f>
        <v>0</v>
      </c>
      <c r="O105" s="5">
        <f>N105-Table1[[#This Row],[01.mar.22]]</f>
        <v>-3</v>
      </c>
      <c r="P105" s="5" t="s">
        <v>91</v>
      </c>
      <c r="Q105" s="5">
        <v>3</v>
      </c>
      <c r="R105" s="5"/>
      <c r="S105" s="5"/>
      <c r="T105" s="5"/>
    </row>
    <row r="106" spans="1:20" x14ac:dyDescent="0.35">
      <c r="A106" t="s">
        <v>92</v>
      </c>
      <c r="B106" t="s">
        <v>215</v>
      </c>
      <c r="C106" s="7">
        <v>15</v>
      </c>
      <c r="D106" s="13">
        <v>13</v>
      </c>
      <c r="E106" s="13">
        <v>13</v>
      </c>
      <c r="F106" s="13">
        <v>12</v>
      </c>
      <c r="G106" s="8">
        <v>11</v>
      </c>
      <c r="H106" s="20">
        <f t="shared" si="2"/>
        <v>-1</v>
      </c>
      <c r="I106" s="19">
        <f t="shared" si="3"/>
        <v>-8.333333333333337E-2</v>
      </c>
      <c r="J106" s="5" t="s">
        <v>148</v>
      </c>
      <c r="K106" s="5" t="s">
        <v>92</v>
      </c>
      <c r="L106" s="5" t="s">
        <v>92</v>
      </c>
      <c r="M106" s="5">
        <v>11</v>
      </c>
      <c r="N106" s="5">
        <f>M106-Table1[[#This Row],[01.mar.22]]</f>
        <v>0</v>
      </c>
      <c r="O106" s="5">
        <f>N106-Table1[[#This Row],[01.mar.22]]</f>
        <v>-11</v>
      </c>
      <c r="P106" s="5" t="s">
        <v>92</v>
      </c>
      <c r="Q106" s="5">
        <v>12</v>
      </c>
      <c r="R106" s="5"/>
      <c r="S106" s="5"/>
      <c r="T106" s="5"/>
    </row>
    <row r="107" spans="1:20" x14ac:dyDescent="0.35">
      <c r="A107" t="s">
        <v>93</v>
      </c>
      <c r="B107" t="s">
        <v>277</v>
      </c>
      <c r="C107" s="7">
        <v>1</v>
      </c>
      <c r="D107" s="13">
        <v>1</v>
      </c>
      <c r="E107" s="13">
        <v>1</v>
      </c>
      <c r="F107" s="13">
        <v>2</v>
      </c>
      <c r="G107" s="8">
        <v>2</v>
      </c>
      <c r="H107" s="20">
        <f t="shared" si="2"/>
        <v>0</v>
      </c>
      <c r="I107" s="19">
        <f t="shared" si="3"/>
        <v>0</v>
      </c>
      <c r="J107" s="5" t="s">
        <v>138</v>
      </c>
      <c r="K107" s="5" t="s">
        <v>93</v>
      </c>
      <c r="L107" s="5" t="s">
        <v>93</v>
      </c>
      <c r="M107" s="5">
        <v>2</v>
      </c>
      <c r="N107" s="5">
        <f>M107-Table1[[#This Row],[01.mar.22]]</f>
        <v>0</v>
      </c>
      <c r="O107" s="5">
        <f>N107-Table1[[#This Row],[01.mar.22]]</f>
        <v>-2</v>
      </c>
      <c r="P107" s="5" t="s">
        <v>93</v>
      </c>
      <c r="Q107" s="5">
        <v>2</v>
      </c>
      <c r="R107" s="5"/>
      <c r="S107" s="5"/>
      <c r="T107" s="5"/>
    </row>
    <row r="108" spans="1:20" x14ac:dyDescent="0.35">
      <c r="A108" t="s">
        <v>94</v>
      </c>
      <c r="B108" t="s">
        <v>213</v>
      </c>
      <c r="C108" s="7">
        <v>9</v>
      </c>
      <c r="D108" s="13">
        <v>12</v>
      </c>
      <c r="E108" s="13">
        <v>13</v>
      </c>
      <c r="F108" s="13">
        <v>19</v>
      </c>
      <c r="G108" s="8">
        <v>19</v>
      </c>
      <c r="H108" s="20">
        <f t="shared" si="2"/>
        <v>0</v>
      </c>
      <c r="I108" s="19">
        <f t="shared" si="3"/>
        <v>0</v>
      </c>
      <c r="J108" s="5" t="s">
        <v>65</v>
      </c>
      <c r="K108" s="5" t="s">
        <v>94</v>
      </c>
      <c r="L108" s="5" t="s">
        <v>94</v>
      </c>
      <c r="M108" s="5">
        <v>19</v>
      </c>
      <c r="N108" s="5">
        <f>M108-Table1[[#This Row],[01.mar.22]]</f>
        <v>0</v>
      </c>
      <c r="O108" s="5">
        <f>N108-Table1[[#This Row],[01.mar.22]]</f>
        <v>-19</v>
      </c>
      <c r="P108" s="5" t="s">
        <v>94</v>
      </c>
      <c r="Q108" s="5">
        <v>19</v>
      </c>
      <c r="R108" s="5"/>
      <c r="S108" s="5"/>
      <c r="T108" s="5"/>
    </row>
    <row r="109" spans="1:20" x14ac:dyDescent="0.35">
      <c r="A109" t="s">
        <v>95</v>
      </c>
      <c r="B109" t="s">
        <v>278</v>
      </c>
      <c r="C109" s="7">
        <v>3</v>
      </c>
      <c r="D109" s="13">
        <v>3</v>
      </c>
      <c r="E109" s="13">
        <v>3</v>
      </c>
      <c r="F109" s="13">
        <v>3</v>
      </c>
      <c r="G109" s="8">
        <v>3</v>
      </c>
      <c r="H109" s="20">
        <f t="shared" si="2"/>
        <v>0</v>
      </c>
      <c r="I109" s="19">
        <f t="shared" si="3"/>
        <v>0</v>
      </c>
      <c r="J109" s="5" t="s">
        <v>98</v>
      </c>
      <c r="K109" s="5" t="s">
        <v>95</v>
      </c>
      <c r="L109" s="5" t="s">
        <v>95</v>
      </c>
      <c r="M109" s="5">
        <v>3</v>
      </c>
      <c r="N109" s="5">
        <f>M109-Table1[[#This Row],[01.mar.22]]</f>
        <v>0</v>
      </c>
      <c r="O109" s="5">
        <f>N109-Table1[[#This Row],[01.mar.22]]</f>
        <v>-3</v>
      </c>
      <c r="P109" s="5" t="s">
        <v>95</v>
      </c>
      <c r="Q109" s="5">
        <v>3</v>
      </c>
      <c r="R109" s="5"/>
      <c r="S109" s="5"/>
      <c r="T109" s="5"/>
    </row>
    <row r="110" spans="1:20" x14ac:dyDescent="0.35">
      <c r="A110" t="s">
        <v>313</v>
      </c>
      <c r="B110" t="s">
        <v>316</v>
      </c>
      <c r="C110" s="7">
        <v>0</v>
      </c>
      <c r="D110" s="13">
        <v>1</v>
      </c>
      <c r="E110" s="13">
        <v>1</v>
      </c>
      <c r="F110" s="13">
        <v>1</v>
      </c>
      <c r="G110" s="8">
        <v>1</v>
      </c>
      <c r="H110" s="20">
        <f t="shared" si="2"/>
        <v>0</v>
      </c>
      <c r="I110" s="19">
        <f t="shared" si="3"/>
        <v>0</v>
      </c>
      <c r="J110" s="5" t="s">
        <v>106</v>
      </c>
      <c r="K110" s="5" t="s">
        <v>313</v>
      </c>
      <c r="L110" s="5" t="s">
        <v>313</v>
      </c>
      <c r="M110" s="5">
        <v>1</v>
      </c>
      <c r="N110" s="5">
        <f>M110-Table1[[#This Row],[01.mar.22]]</f>
        <v>0</v>
      </c>
      <c r="O110" s="5">
        <f>N110-Table1[[#This Row],[01.mar.22]]</f>
        <v>-1</v>
      </c>
      <c r="P110" s="5" t="s">
        <v>313</v>
      </c>
      <c r="Q110" s="5">
        <v>1</v>
      </c>
      <c r="R110" s="5"/>
      <c r="S110" s="5"/>
      <c r="T110" s="5"/>
    </row>
    <row r="111" spans="1:20" x14ac:dyDescent="0.35">
      <c r="A111" t="s">
        <v>157</v>
      </c>
      <c r="B111" t="s">
        <v>279</v>
      </c>
      <c r="C111" s="7">
        <v>3</v>
      </c>
      <c r="D111" s="13">
        <v>6</v>
      </c>
      <c r="E111" s="13">
        <v>5</v>
      </c>
      <c r="F111" s="13">
        <v>11</v>
      </c>
      <c r="G111" s="8">
        <v>10</v>
      </c>
      <c r="H111" s="20">
        <f t="shared" si="2"/>
        <v>-1</v>
      </c>
      <c r="I111" s="19">
        <f t="shared" si="3"/>
        <v>-9.0909090909090939E-2</v>
      </c>
      <c r="J111" s="5" t="s">
        <v>124</v>
      </c>
      <c r="K111" s="5" t="s">
        <v>157</v>
      </c>
      <c r="L111" s="5" t="s">
        <v>157</v>
      </c>
      <c r="M111" s="5">
        <v>10</v>
      </c>
      <c r="N111" s="5">
        <f>M111-Table1[[#This Row],[01.mar.22]]</f>
        <v>0</v>
      </c>
      <c r="O111" s="5">
        <f>N111-Table1[[#This Row],[01.mar.22]]</f>
        <v>-10</v>
      </c>
      <c r="P111" s="5" t="s">
        <v>157</v>
      </c>
      <c r="Q111" s="5">
        <v>11</v>
      </c>
      <c r="R111" s="5"/>
      <c r="S111" s="5"/>
      <c r="T111" s="5"/>
    </row>
    <row r="112" spans="1:20" x14ac:dyDescent="0.35">
      <c r="A112" t="s">
        <v>96</v>
      </c>
      <c r="B112" t="s">
        <v>192</v>
      </c>
      <c r="C112" s="7">
        <v>72</v>
      </c>
      <c r="D112" s="13">
        <v>72</v>
      </c>
      <c r="E112" s="13">
        <v>79</v>
      </c>
      <c r="F112" s="13">
        <v>96</v>
      </c>
      <c r="G112" s="8">
        <v>96</v>
      </c>
      <c r="H112" s="20">
        <f t="shared" si="2"/>
        <v>0</v>
      </c>
      <c r="I112" s="19">
        <f t="shared" si="3"/>
        <v>0</v>
      </c>
      <c r="J112" s="5" t="s">
        <v>85</v>
      </c>
      <c r="K112" s="5" t="s">
        <v>96</v>
      </c>
      <c r="L112" s="5" t="s">
        <v>96</v>
      </c>
      <c r="M112" s="5">
        <v>96</v>
      </c>
      <c r="N112" s="5">
        <f>M112-Table1[[#This Row],[01.mar.22]]</f>
        <v>0</v>
      </c>
      <c r="O112" s="5">
        <f>N112-Table1[[#This Row],[01.mar.22]]</f>
        <v>-96</v>
      </c>
      <c r="P112" s="5" t="s">
        <v>96</v>
      </c>
      <c r="Q112" s="5">
        <v>96</v>
      </c>
      <c r="R112" s="5"/>
      <c r="S112" s="5"/>
      <c r="T112" s="5"/>
    </row>
    <row r="113" spans="1:20" x14ac:dyDescent="0.35">
      <c r="A113" t="s">
        <v>97</v>
      </c>
      <c r="B113" t="s">
        <v>212</v>
      </c>
      <c r="C113" s="7">
        <v>24</v>
      </c>
      <c r="D113" s="13">
        <v>24</v>
      </c>
      <c r="E113" s="13">
        <v>24</v>
      </c>
      <c r="F113" s="13">
        <v>28</v>
      </c>
      <c r="G113" s="8">
        <v>27</v>
      </c>
      <c r="H113" s="20">
        <f t="shared" si="2"/>
        <v>-1</v>
      </c>
      <c r="I113" s="19">
        <f t="shared" si="3"/>
        <v>-3.5714285714285698E-2</v>
      </c>
      <c r="J113" s="5" t="s">
        <v>44</v>
      </c>
      <c r="K113" s="5" t="s">
        <v>97</v>
      </c>
      <c r="L113" s="5" t="s">
        <v>97</v>
      </c>
      <c r="M113" s="5">
        <v>27</v>
      </c>
      <c r="N113" s="5">
        <f>M113-Table1[[#This Row],[01.mar.22]]</f>
        <v>0</v>
      </c>
      <c r="O113" s="5">
        <f>N113-Table1[[#This Row],[01.mar.22]]</f>
        <v>-27</v>
      </c>
      <c r="P113" s="5" t="s">
        <v>97</v>
      </c>
      <c r="Q113" s="5">
        <v>28</v>
      </c>
      <c r="R113" s="5"/>
      <c r="S113" s="5"/>
      <c r="T113" s="5"/>
    </row>
    <row r="114" spans="1:20" x14ac:dyDescent="0.35">
      <c r="A114" t="s">
        <v>98</v>
      </c>
      <c r="B114" t="s">
        <v>280</v>
      </c>
      <c r="C114" s="7">
        <v>5</v>
      </c>
      <c r="D114" s="13">
        <v>3</v>
      </c>
      <c r="E114" s="13">
        <v>7</v>
      </c>
      <c r="F114" s="13">
        <v>9</v>
      </c>
      <c r="G114" s="8">
        <v>9</v>
      </c>
      <c r="H114" s="20">
        <f t="shared" si="2"/>
        <v>0</v>
      </c>
      <c r="I114" s="19">
        <f t="shared" si="3"/>
        <v>0</v>
      </c>
      <c r="J114" s="5" t="s">
        <v>157</v>
      </c>
      <c r="K114" s="5" t="s">
        <v>98</v>
      </c>
      <c r="L114" s="5" t="s">
        <v>98</v>
      </c>
      <c r="M114" s="5">
        <v>9</v>
      </c>
      <c r="N114" s="5">
        <f>M114-Table1[[#This Row],[01.mar.22]]</f>
        <v>0</v>
      </c>
      <c r="O114" s="5">
        <f>N114-Table1[[#This Row],[01.mar.22]]</f>
        <v>-9</v>
      </c>
      <c r="P114" s="5" t="s">
        <v>98</v>
      </c>
      <c r="Q114" s="5">
        <v>9</v>
      </c>
      <c r="R114" s="5"/>
      <c r="S114" s="5"/>
      <c r="T114" s="5"/>
    </row>
    <row r="115" spans="1:20" x14ac:dyDescent="0.35">
      <c r="A115" t="s">
        <v>99</v>
      </c>
      <c r="B115" t="s">
        <v>281</v>
      </c>
      <c r="C115" s="7">
        <v>11</v>
      </c>
      <c r="D115" s="13">
        <v>10</v>
      </c>
      <c r="E115" s="13">
        <v>10</v>
      </c>
      <c r="F115" s="13">
        <v>18</v>
      </c>
      <c r="G115" s="8">
        <v>19</v>
      </c>
      <c r="H115" s="20">
        <f t="shared" si="2"/>
        <v>1</v>
      </c>
      <c r="I115" s="19">
        <f t="shared" si="3"/>
        <v>5.555555555555558E-2</v>
      </c>
      <c r="J115" s="5" t="s">
        <v>57</v>
      </c>
      <c r="K115" s="5" t="s">
        <v>99</v>
      </c>
      <c r="L115" s="5" t="s">
        <v>99</v>
      </c>
      <c r="M115" s="5">
        <v>19</v>
      </c>
      <c r="N115" s="5">
        <f>M115-Table1[[#This Row],[01.mar.22]]</f>
        <v>0</v>
      </c>
      <c r="O115" s="5">
        <f>N115-Table1[[#This Row],[01.mar.22]]</f>
        <v>-19</v>
      </c>
      <c r="P115" s="5" t="s">
        <v>99</v>
      </c>
      <c r="Q115" s="5">
        <v>18</v>
      </c>
      <c r="R115" s="5"/>
      <c r="S115" s="5"/>
      <c r="T115" s="5"/>
    </row>
    <row r="116" spans="1:20" x14ac:dyDescent="0.35">
      <c r="A116" t="s">
        <v>100</v>
      </c>
      <c r="B116" t="s">
        <v>187</v>
      </c>
      <c r="C116" s="7">
        <v>107</v>
      </c>
      <c r="D116" s="13">
        <v>126</v>
      </c>
      <c r="E116" s="13">
        <v>176</v>
      </c>
      <c r="F116" s="13">
        <v>216</v>
      </c>
      <c r="G116" s="8">
        <v>216</v>
      </c>
      <c r="H116" s="20">
        <f t="shared" si="2"/>
        <v>0</v>
      </c>
      <c r="I116" s="19">
        <f t="shared" si="3"/>
        <v>0</v>
      </c>
      <c r="J116" s="5" t="s">
        <v>152</v>
      </c>
      <c r="K116" s="5" t="s">
        <v>100</v>
      </c>
      <c r="L116" s="5" t="s">
        <v>100</v>
      </c>
      <c r="M116" s="5">
        <v>216</v>
      </c>
      <c r="N116" s="5">
        <f>M116-Table1[[#This Row],[01.mar.22]]</f>
        <v>0</v>
      </c>
      <c r="O116" s="5">
        <f>N116-Table1[[#This Row],[01.mar.22]]</f>
        <v>-216</v>
      </c>
      <c r="P116" s="5" t="s">
        <v>100</v>
      </c>
      <c r="Q116" s="5">
        <v>216</v>
      </c>
      <c r="R116" s="5"/>
      <c r="S116" s="5"/>
      <c r="T116" s="5"/>
    </row>
    <row r="117" spans="1:20" x14ac:dyDescent="0.35">
      <c r="A117" t="s">
        <v>101</v>
      </c>
      <c r="B117" t="s">
        <v>282</v>
      </c>
      <c r="C117" s="7">
        <v>0</v>
      </c>
      <c r="D117" s="13">
        <v>2</v>
      </c>
      <c r="E117" s="13">
        <v>4</v>
      </c>
      <c r="F117" s="13">
        <v>5</v>
      </c>
      <c r="G117" s="8">
        <v>3</v>
      </c>
      <c r="H117" s="20">
        <f t="shared" si="2"/>
        <v>-2</v>
      </c>
      <c r="I117" s="19">
        <f t="shared" si="3"/>
        <v>-0.4</v>
      </c>
      <c r="J117" s="5" t="s">
        <v>16</v>
      </c>
      <c r="K117" s="5" t="s">
        <v>101</v>
      </c>
      <c r="L117" s="5" t="s">
        <v>101</v>
      </c>
      <c r="M117" s="5">
        <v>3</v>
      </c>
      <c r="N117" s="5">
        <f>M117-Table1[[#This Row],[01.mar.22]]</f>
        <v>0</v>
      </c>
      <c r="O117" s="5">
        <f>N117-Table1[[#This Row],[01.mar.22]]</f>
        <v>-3</v>
      </c>
      <c r="P117" s="5" t="s">
        <v>101</v>
      </c>
      <c r="Q117" s="5">
        <v>5</v>
      </c>
      <c r="R117" s="5"/>
      <c r="S117" s="5"/>
      <c r="T117" s="5"/>
    </row>
    <row r="118" spans="1:20" x14ac:dyDescent="0.35">
      <c r="A118" t="s">
        <v>102</v>
      </c>
      <c r="B118" t="s">
        <v>178</v>
      </c>
      <c r="C118" s="7">
        <v>237</v>
      </c>
      <c r="D118" s="13">
        <v>274</v>
      </c>
      <c r="E118" s="13">
        <v>292</v>
      </c>
      <c r="F118" s="13">
        <v>322</v>
      </c>
      <c r="G118" s="8">
        <v>322</v>
      </c>
      <c r="H118" s="20">
        <f t="shared" si="2"/>
        <v>0</v>
      </c>
      <c r="I118" s="19">
        <f t="shared" si="3"/>
        <v>0</v>
      </c>
      <c r="J118" s="5" t="s">
        <v>4</v>
      </c>
      <c r="K118" s="5" t="s">
        <v>102</v>
      </c>
      <c r="L118" s="5" t="s">
        <v>102</v>
      </c>
      <c r="M118" s="5">
        <v>322</v>
      </c>
      <c r="N118" s="5">
        <f>M118-Table1[[#This Row],[01.mar.22]]</f>
        <v>0</v>
      </c>
      <c r="O118" s="5">
        <f>N118-Table1[[#This Row],[01.mar.22]]</f>
        <v>-322</v>
      </c>
      <c r="P118" s="5" t="s">
        <v>102</v>
      </c>
      <c r="Q118" s="5">
        <v>322</v>
      </c>
      <c r="R118" s="5"/>
      <c r="S118" s="5"/>
      <c r="T118" s="5"/>
    </row>
    <row r="119" spans="1:20" x14ac:dyDescent="0.35">
      <c r="A119" t="s">
        <v>103</v>
      </c>
      <c r="B119" t="s">
        <v>177</v>
      </c>
      <c r="C119" s="7">
        <v>315</v>
      </c>
      <c r="D119" s="13">
        <v>297</v>
      </c>
      <c r="E119" s="13">
        <v>296</v>
      </c>
      <c r="F119" s="13">
        <v>317</v>
      </c>
      <c r="G119" s="8">
        <v>301</v>
      </c>
      <c r="H119" s="20">
        <f t="shared" si="2"/>
        <v>-16</v>
      </c>
      <c r="I119" s="19">
        <f t="shared" si="3"/>
        <v>-5.0473186119873836E-2</v>
      </c>
      <c r="J119" s="5" t="s">
        <v>137</v>
      </c>
      <c r="K119" s="5" t="s">
        <v>103</v>
      </c>
      <c r="L119" s="5" t="s">
        <v>103</v>
      </c>
      <c r="M119" s="5">
        <v>301</v>
      </c>
      <c r="N119" s="5">
        <f>M119-Table1[[#This Row],[01.mar.22]]</f>
        <v>0</v>
      </c>
      <c r="O119" s="5">
        <f>N119-Table1[[#This Row],[01.mar.22]]</f>
        <v>-301</v>
      </c>
      <c r="P119" s="5" t="s">
        <v>103</v>
      </c>
      <c r="Q119" s="5">
        <v>317</v>
      </c>
      <c r="R119" s="5"/>
      <c r="S119" s="5"/>
      <c r="T119" s="5"/>
    </row>
    <row r="120" spans="1:20" x14ac:dyDescent="0.35">
      <c r="A120" t="s">
        <v>104</v>
      </c>
      <c r="B120" t="s">
        <v>283</v>
      </c>
      <c r="C120" s="7">
        <v>37</v>
      </c>
      <c r="D120" s="13">
        <v>38</v>
      </c>
      <c r="E120" s="13">
        <v>30</v>
      </c>
      <c r="F120" s="13">
        <v>31</v>
      </c>
      <c r="G120" s="8">
        <v>31</v>
      </c>
      <c r="H120" s="20">
        <f t="shared" si="2"/>
        <v>0</v>
      </c>
      <c r="I120" s="19">
        <f t="shared" si="3"/>
        <v>0</v>
      </c>
      <c r="J120" s="5" t="s">
        <v>158</v>
      </c>
      <c r="K120" s="5" t="s">
        <v>104</v>
      </c>
      <c r="L120" s="5" t="s">
        <v>104</v>
      </c>
      <c r="M120" s="5">
        <v>31</v>
      </c>
      <c r="N120" s="5">
        <f>M120-Table1[[#This Row],[01.mar.22]]</f>
        <v>0</v>
      </c>
      <c r="O120" s="5">
        <f>N120-Table1[[#This Row],[01.mar.22]]</f>
        <v>-31</v>
      </c>
      <c r="P120" s="5" t="s">
        <v>104</v>
      </c>
      <c r="Q120" s="5">
        <v>31</v>
      </c>
      <c r="R120" s="5"/>
      <c r="S120" s="5"/>
      <c r="T120" s="5"/>
    </row>
    <row r="121" spans="1:20" x14ac:dyDescent="0.35">
      <c r="A121" t="s">
        <v>105</v>
      </c>
      <c r="B121" t="s">
        <v>284</v>
      </c>
      <c r="C121" s="7">
        <v>26</v>
      </c>
      <c r="D121" s="13">
        <v>26</v>
      </c>
      <c r="E121" s="13">
        <v>21</v>
      </c>
      <c r="F121" s="13">
        <v>24</v>
      </c>
      <c r="G121" s="8">
        <v>23</v>
      </c>
      <c r="H121" s="20">
        <f t="shared" si="2"/>
        <v>-1</v>
      </c>
      <c r="I121" s="19">
        <f t="shared" si="3"/>
        <v>-4.166666666666663E-2</v>
      </c>
      <c r="J121" s="5" t="s">
        <v>71</v>
      </c>
      <c r="K121" s="5" t="s">
        <v>105</v>
      </c>
      <c r="L121" s="5" t="s">
        <v>105</v>
      </c>
      <c r="M121" s="5">
        <v>23</v>
      </c>
      <c r="N121" s="5">
        <f>M121-Table1[[#This Row],[01.mar.22]]</f>
        <v>0</v>
      </c>
      <c r="O121" s="5">
        <f>N121-Table1[[#This Row],[01.mar.22]]</f>
        <v>-23</v>
      </c>
      <c r="P121" s="5" t="s">
        <v>105</v>
      </c>
      <c r="Q121" s="5">
        <v>24</v>
      </c>
      <c r="R121" s="5"/>
      <c r="S121" s="5"/>
      <c r="T121" s="5"/>
    </row>
    <row r="122" spans="1:20" x14ac:dyDescent="0.35">
      <c r="A122" t="s">
        <v>331</v>
      </c>
      <c r="B122" s="9" t="s">
        <v>332</v>
      </c>
      <c r="C122" s="24">
        <v>0</v>
      </c>
      <c r="D122" s="13">
        <v>0</v>
      </c>
      <c r="E122" s="13">
        <v>1</v>
      </c>
      <c r="F122" s="13">
        <v>1</v>
      </c>
      <c r="G122" s="25">
        <v>1</v>
      </c>
      <c r="H122" s="20">
        <f t="shared" si="2"/>
        <v>0</v>
      </c>
      <c r="I122" s="19">
        <f t="shared" si="3"/>
        <v>0</v>
      </c>
      <c r="J122" s="5" t="s">
        <v>72</v>
      </c>
      <c r="K122" s="5" t="s">
        <v>331</v>
      </c>
      <c r="L122" s="5" t="s">
        <v>331</v>
      </c>
      <c r="M122" s="5">
        <v>1</v>
      </c>
      <c r="N122" s="5">
        <f>M122-Table1[[#This Row],[01.mar.22]]</f>
        <v>0</v>
      </c>
      <c r="O122" s="5">
        <f>N122-Table1[[#This Row],[01.mar.22]]</f>
        <v>-1</v>
      </c>
      <c r="P122" s="5" t="s">
        <v>331</v>
      </c>
      <c r="Q122" s="5">
        <v>1</v>
      </c>
      <c r="R122" s="5"/>
      <c r="S122" s="5"/>
      <c r="T122" s="5"/>
    </row>
    <row r="123" spans="1:20" x14ac:dyDescent="0.35">
      <c r="A123" t="s">
        <v>106</v>
      </c>
      <c r="B123" t="s">
        <v>285</v>
      </c>
      <c r="C123" s="7">
        <v>3</v>
      </c>
      <c r="D123" s="13">
        <v>3</v>
      </c>
      <c r="E123" s="13">
        <v>5</v>
      </c>
      <c r="F123" s="13">
        <v>4</v>
      </c>
      <c r="G123" s="8">
        <v>3</v>
      </c>
      <c r="H123" s="20">
        <f t="shared" ref="H123:H174" si="4">G123-F123</f>
        <v>-1</v>
      </c>
      <c r="I123" s="19">
        <f t="shared" si="3"/>
        <v>-0.25</v>
      </c>
      <c r="J123" s="5" t="s">
        <v>151</v>
      </c>
      <c r="K123" s="5" t="s">
        <v>106</v>
      </c>
      <c r="L123" s="5" t="s">
        <v>106</v>
      </c>
      <c r="M123" s="5">
        <v>3</v>
      </c>
      <c r="N123" s="5">
        <f>M123-Table1[[#This Row],[01.mar.22]]</f>
        <v>0</v>
      </c>
      <c r="O123" s="5">
        <f>N123-Table1[[#This Row],[01.mar.22]]</f>
        <v>-3</v>
      </c>
      <c r="P123" s="5" t="s">
        <v>106</v>
      </c>
      <c r="Q123" s="5">
        <v>4</v>
      </c>
      <c r="R123" s="5"/>
      <c r="S123" s="5"/>
      <c r="T123" s="5"/>
    </row>
    <row r="124" spans="1:20" x14ac:dyDescent="0.35">
      <c r="A124" t="s">
        <v>107</v>
      </c>
      <c r="B124" t="s">
        <v>286</v>
      </c>
      <c r="C124" s="7">
        <v>25</v>
      </c>
      <c r="D124" s="13">
        <v>24</v>
      </c>
      <c r="E124" s="13">
        <v>27</v>
      </c>
      <c r="F124" s="13">
        <v>32</v>
      </c>
      <c r="G124" s="8">
        <v>33</v>
      </c>
      <c r="H124" s="20">
        <f t="shared" si="4"/>
        <v>1</v>
      </c>
      <c r="I124" s="19">
        <f t="shared" si="3"/>
        <v>3.125E-2</v>
      </c>
      <c r="J124" s="5" t="s">
        <v>153</v>
      </c>
      <c r="K124" s="5" t="s">
        <v>107</v>
      </c>
      <c r="L124" s="5" t="s">
        <v>107</v>
      </c>
      <c r="M124" s="5">
        <v>33</v>
      </c>
      <c r="N124" s="5">
        <f>M124-Table1[[#This Row],[01.mar.22]]</f>
        <v>0</v>
      </c>
      <c r="O124" s="5">
        <f>N124-Table1[[#This Row],[01.mar.22]]</f>
        <v>-33</v>
      </c>
      <c r="P124" s="5" t="s">
        <v>107</v>
      </c>
      <c r="Q124" s="5">
        <v>32</v>
      </c>
      <c r="R124" s="5"/>
      <c r="S124" s="5"/>
      <c r="T124" s="5"/>
    </row>
    <row r="125" spans="1:20" x14ac:dyDescent="0.35">
      <c r="A125" t="s">
        <v>160</v>
      </c>
      <c r="B125" s="9" t="s">
        <v>287</v>
      </c>
      <c r="C125" s="24">
        <v>1</v>
      </c>
      <c r="D125" s="13">
        <v>0</v>
      </c>
      <c r="E125" s="13">
        <v>0</v>
      </c>
      <c r="F125" s="13">
        <v>3</v>
      </c>
      <c r="G125" s="13">
        <v>3</v>
      </c>
      <c r="H125" s="20">
        <f t="shared" si="4"/>
        <v>0</v>
      </c>
      <c r="I125" s="19">
        <f t="shared" si="3"/>
        <v>0</v>
      </c>
      <c r="J125" s="5" t="s">
        <v>58</v>
      </c>
      <c r="K125" s="5" t="s">
        <v>160</v>
      </c>
      <c r="L125" s="5" t="s">
        <v>160</v>
      </c>
      <c r="M125" s="5">
        <v>3</v>
      </c>
      <c r="N125" s="5">
        <f>M125-Table1[[#This Row],[01.mar.22]]</f>
        <v>0</v>
      </c>
      <c r="O125" s="5">
        <f>N125-Table1[[#This Row],[01.mar.22]]</f>
        <v>-3</v>
      </c>
      <c r="P125" s="5" t="s">
        <v>160</v>
      </c>
      <c r="Q125" s="5">
        <v>3</v>
      </c>
      <c r="R125" s="5"/>
      <c r="S125" s="5"/>
      <c r="T125" s="5"/>
    </row>
    <row r="126" spans="1:20" x14ac:dyDescent="0.35">
      <c r="A126" t="s">
        <v>108</v>
      </c>
      <c r="B126" t="s">
        <v>335</v>
      </c>
      <c r="C126" s="7">
        <v>886</v>
      </c>
      <c r="D126" s="13">
        <v>988</v>
      </c>
      <c r="E126" s="13">
        <v>1030</v>
      </c>
      <c r="F126" s="13">
        <v>1108</v>
      </c>
      <c r="G126" s="7">
        <v>1117</v>
      </c>
      <c r="H126" s="20">
        <f t="shared" si="4"/>
        <v>9</v>
      </c>
      <c r="I126" s="19">
        <f t="shared" si="3"/>
        <v>8.1227436823103627E-3</v>
      </c>
      <c r="J126" s="5" t="s">
        <v>156</v>
      </c>
      <c r="K126" s="5" t="s">
        <v>108</v>
      </c>
      <c r="L126" s="5" t="s">
        <v>108</v>
      </c>
      <c r="M126" s="5">
        <v>1117</v>
      </c>
      <c r="N126" s="5">
        <f>M126-Table1[[#This Row],[01.mar.22]]</f>
        <v>0</v>
      </c>
      <c r="O126" s="5">
        <f>N126-Table1[[#This Row],[01.mar.22]]</f>
        <v>-1117</v>
      </c>
      <c r="P126" s="5" t="s">
        <v>108</v>
      </c>
      <c r="Q126" s="5">
        <v>1108</v>
      </c>
      <c r="R126" s="5"/>
      <c r="S126" s="5"/>
      <c r="T126" s="5"/>
    </row>
    <row r="127" spans="1:20" x14ac:dyDescent="0.35">
      <c r="A127" t="s">
        <v>109</v>
      </c>
      <c r="B127" t="s">
        <v>199</v>
      </c>
      <c r="C127" s="7">
        <v>62</v>
      </c>
      <c r="D127" s="13">
        <v>69</v>
      </c>
      <c r="E127" s="13">
        <v>87</v>
      </c>
      <c r="F127" s="13">
        <v>99</v>
      </c>
      <c r="G127" s="8">
        <v>99</v>
      </c>
      <c r="H127" s="20">
        <f t="shared" si="4"/>
        <v>0</v>
      </c>
      <c r="I127" s="19">
        <f t="shared" si="3"/>
        <v>0</v>
      </c>
      <c r="J127" s="5" t="s">
        <v>329</v>
      </c>
      <c r="K127" s="5" t="s">
        <v>109</v>
      </c>
      <c r="L127" s="5" t="s">
        <v>109</v>
      </c>
      <c r="M127" s="5">
        <v>99</v>
      </c>
      <c r="N127" s="5">
        <f>M127-Table1[[#This Row],[01.mar.22]]</f>
        <v>0</v>
      </c>
      <c r="O127" s="5">
        <f>N127-Table1[[#This Row],[01.mar.22]]</f>
        <v>-99</v>
      </c>
      <c r="P127" s="5" t="s">
        <v>109</v>
      </c>
      <c r="Q127" s="5">
        <v>99</v>
      </c>
      <c r="R127" s="5"/>
      <c r="S127" s="5"/>
      <c r="T127" s="5"/>
    </row>
    <row r="128" spans="1:20" x14ac:dyDescent="0.35">
      <c r="A128" t="s">
        <v>110</v>
      </c>
      <c r="B128" t="s">
        <v>306</v>
      </c>
      <c r="C128" s="7">
        <v>19190</v>
      </c>
      <c r="D128" s="13">
        <v>20674</v>
      </c>
      <c r="E128" s="13">
        <v>20869</v>
      </c>
      <c r="F128" s="13">
        <v>21191</v>
      </c>
      <c r="G128" s="7">
        <v>21244</v>
      </c>
      <c r="H128" s="20">
        <f>G128-F128</f>
        <v>53</v>
      </c>
      <c r="I128" s="19">
        <f t="shared" si="3"/>
        <v>2.501061771506663E-3</v>
      </c>
      <c r="J128" s="5" t="s">
        <v>101</v>
      </c>
      <c r="K128" s="5" t="s">
        <v>110</v>
      </c>
      <c r="L128" s="5" t="s">
        <v>110</v>
      </c>
      <c r="M128" s="5">
        <v>21244</v>
      </c>
      <c r="N128" s="5">
        <f>M128-Table1[[#This Row],[01.mar.22]]</f>
        <v>0</v>
      </c>
      <c r="O128" s="5">
        <f>N128-Table1[[#This Row],[01.mar.22]]</f>
        <v>-21244</v>
      </c>
      <c r="P128" s="5" t="s">
        <v>110</v>
      </c>
      <c r="Q128" s="5">
        <v>21191</v>
      </c>
      <c r="R128" s="5"/>
      <c r="S128" s="5"/>
      <c r="T128" s="5"/>
    </row>
    <row r="129" spans="1:21" x14ac:dyDescent="0.35">
      <c r="A129" t="s">
        <v>111</v>
      </c>
      <c r="B129" t="s">
        <v>288</v>
      </c>
      <c r="C129" s="7">
        <v>22</v>
      </c>
      <c r="D129" s="13">
        <v>45</v>
      </c>
      <c r="E129" s="13">
        <v>79</v>
      </c>
      <c r="F129" s="13">
        <v>162</v>
      </c>
      <c r="G129" s="8">
        <v>173</v>
      </c>
      <c r="H129" s="20">
        <f t="shared" si="4"/>
        <v>11</v>
      </c>
      <c r="I129" s="19">
        <f t="shared" si="3"/>
        <v>6.7901234567901314E-2</v>
      </c>
      <c r="J129" s="5" t="s">
        <v>134</v>
      </c>
      <c r="K129" s="5" t="s">
        <v>111</v>
      </c>
      <c r="L129" s="5" t="s">
        <v>111</v>
      </c>
      <c r="M129" s="5">
        <v>173</v>
      </c>
      <c r="N129" s="5">
        <f>M129-Table1[[#This Row],[01.mar.22]]</f>
        <v>0</v>
      </c>
      <c r="O129" s="5">
        <f>N129-Table1[[#This Row],[01.mar.22]]</f>
        <v>-173</v>
      </c>
      <c r="P129" s="5" t="s">
        <v>111</v>
      </c>
      <c r="Q129" s="5">
        <v>162</v>
      </c>
      <c r="R129" s="5"/>
      <c r="S129" s="5"/>
      <c r="T129" s="5"/>
    </row>
    <row r="130" spans="1:21" x14ac:dyDescent="0.35">
      <c r="A130" t="s">
        <v>112</v>
      </c>
      <c r="B130" t="s">
        <v>166</v>
      </c>
      <c r="C130" s="7">
        <v>1227</v>
      </c>
      <c r="D130" s="13">
        <v>1407</v>
      </c>
      <c r="E130" s="13">
        <v>1304</v>
      </c>
      <c r="F130" s="13">
        <v>1409</v>
      </c>
      <c r="G130" s="7">
        <v>1451</v>
      </c>
      <c r="H130" s="20">
        <f t="shared" si="4"/>
        <v>42</v>
      </c>
      <c r="I130" s="19">
        <f t="shared" si="3"/>
        <v>2.9808374733853782E-2</v>
      </c>
      <c r="J130" s="5" t="s">
        <v>154</v>
      </c>
      <c r="K130" s="5" t="s">
        <v>112</v>
      </c>
      <c r="L130" s="5" t="s">
        <v>112</v>
      </c>
      <c r="M130" s="5">
        <v>1451</v>
      </c>
      <c r="N130" s="5">
        <f>M130-Table1[[#This Row],[01.mar.22]]</f>
        <v>0</v>
      </c>
      <c r="O130" s="5">
        <f>N130-Table1[[#This Row],[01.mar.22]]</f>
        <v>-1451</v>
      </c>
      <c r="P130" s="5" t="s">
        <v>112</v>
      </c>
      <c r="Q130" s="5">
        <v>1409</v>
      </c>
      <c r="R130" s="5"/>
      <c r="S130" s="5"/>
      <c r="T130" s="5"/>
    </row>
    <row r="131" spans="1:21" x14ac:dyDescent="0.35">
      <c r="A131" t="s">
        <v>113</v>
      </c>
      <c r="B131" t="s">
        <v>319</v>
      </c>
      <c r="C131" s="7">
        <v>3</v>
      </c>
      <c r="D131" s="13">
        <v>3</v>
      </c>
      <c r="E131" s="13">
        <v>1</v>
      </c>
      <c r="F131" s="13">
        <v>2</v>
      </c>
      <c r="G131" s="8">
        <v>2</v>
      </c>
      <c r="H131" s="20">
        <f t="shared" si="4"/>
        <v>0</v>
      </c>
      <c r="I131" s="19">
        <f t="shared" si="3"/>
        <v>0</v>
      </c>
      <c r="J131" s="5" t="s">
        <v>23</v>
      </c>
      <c r="K131" s="5" t="s">
        <v>113</v>
      </c>
      <c r="L131" s="5" t="s">
        <v>113</v>
      </c>
      <c r="M131" s="5">
        <v>2</v>
      </c>
      <c r="N131" s="5">
        <f>M131-Table1[[#This Row],[01.mar.22]]</f>
        <v>0</v>
      </c>
      <c r="O131" s="5">
        <f>N131-Table1[[#This Row],[01.mar.22]]</f>
        <v>-2</v>
      </c>
      <c r="P131" s="5" t="s">
        <v>113</v>
      </c>
      <c r="Q131" s="5">
        <v>2</v>
      </c>
      <c r="R131" s="5"/>
      <c r="S131" s="5"/>
      <c r="T131" s="5"/>
    </row>
    <row r="132" spans="1:21" x14ac:dyDescent="0.35">
      <c r="A132" t="s">
        <v>114</v>
      </c>
      <c r="B132" t="s">
        <v>195</v>
      </c>
      <c r="C132" s="7">
        <v>63</v>
      </c>
      <c r="D132" s="13">
        <v>69</v>
      </c>
      <c r="E132" s="13">
        <v>77</v>
      </c>
      <c r="F132" s="13">
        <v>81</v>
      </c>
      <c r="G132" s="8">
        <v>78</v>
      </c>
      <c r="H132" s="20">
        <f t="shared" si="4"/>
        <v>-3</v>
      </c>
      <c r="I132" s="19">
        <f t="shared" si="3"/>
        <v>-3.703703703703709E-2</v>
      </c>
      <c r="J132" s="5" t="s">
        <v>95</v>
      </c>
      <c r="K132" s="5" t="s">
        <v>114</v>
      </c>
      <c r="L132" s="5" t="s">
        <v>114</v>
      </c>
      <c r="M132" s="5">
        <v>78</v>
      </c>
      <c r="N132" s="5">
        <f>M132-Table1[[#This Row],[01.mar.22]]</f>
        <v>0</v>
      </c>
      <c r="O132" s="5">
        <f>N132-Table1[[#This Row],[01.mar.22]]</f>
        <v>-78</v>
      </c>
      <c r="P132" s="5" t="s">
        <v>114</v>
      </c>
      <c r="Q132" s="5">
        <v>81</v>
      </c>
      <c r="R132" s="5"/>
      <c r="S132" s="5"/>
      <c r="T132" s="5"/>
    </row>
    <row r="133" spans="1:21" x14ac:dyDescent="0.35">
      <c r="A133" t="s">
        <v>115</v>
      </c>
      <c r="B133" t="s">
        <v>162</v>
      </c>
      <c r="C133" s="7">
        <v>1509</v>
      </c>
      <c r="D133" s="13">
        <v>2046</v>
      </c>
      <c r="E133" s="13">
        <v>2238</v>
      </c>
      <c r="F133" s="13">
        <v>2752</v>
      </c>
      <c r="G133" s="7">
        <v>2880</v>
      </c>
      <c r="H133" s="20">
        <f t="shared" si="4"/>
        <v>128</v>
      </c>
      <c r="I133" s="19">
        <f t="shared" si="3"/>
        <v>4.6511627906976827E-2</v>
      </c>
      <c r="J133" s="5" t="s">
        <v>55</v>
      </c>
      <c r="K133" s="5" t="s">
        <v>115</v>
      </c>
      <c r="L133" s="5" t="s">
        <v>115</v>
      </c>
      <c r="M133" s="5">
        <v>2880</v>
      </c>
      <c r="N133" s="5">
        <f>M133-Table1[[#This Row],[01.mar.22]]</f>
        <v>0</v>
      </c>
      <c r="O133" s="5">
        <f>N133-Table1[[#This Row],[01.mar.22]]</f>
        <v>-2880</v>
      </c>
      <c r="P133" s="5" t="s">
        <v>115</v>
      </c>
      <c r="Q133" s="5">
        <v>2752</v>
      </c>
      <c r="R133" s="5"/>
      <c r="S133" s="5"/>
      <c r="T133" s="5"/>
    </row>
    <row r="134" spans="1:21" x14ac:dyDescent="0.35">
      <c r="A134" t="s">
        <v>116</v>
      </c>
      <c r="B134" t="s">
        <v>227</v>
      </c>
      <c r="C134" s="7">
        <v>146</v>
      </c>
      <c r="D134" s="13">
        <v>161</v>
      </c>
      <c r="E134" s="13">
        <v>178</v>
      </c>
      <c r="F134" s="13">
        <v>180</v>
      </c>
      <c r="G134" s="8">
        <v>182</v>
      </c>
      <c r="H134" s="20">
        <f t="shared" si="4"/>
        <v>2</v>
      </c>
      <c r="I134" s="19">
        <f t="shared" ref="I134:I173" si="5">G134/F134-1</f>
        <v>1.1111111111111072E-2</v>
      </c>
      <c r="J134" s="5" t="s">
        <v>131</v>
      </c>
      <c r="K134" s="5" t="s">
        <v>116</v>
      </c>
      <c r="L134" s="5" t="s">
        <v>116</v>
      </c>
      <c r="M134" s="5">
        <v>182</v>
      </c>
      <c r="N134" s="5">
        <f>M134-Table1[[#This Row],[01.mar.22]]</f>
        <v>0</v>
      </c>
      <c r="O134" s="5">
        <f>N134-Table1[[#This Row],[01.mar.22]]</f>
        <v>-182</v>
      </c>
      <c r="P134" s="5" t="s">
        <v>116</v>
      </c>
      <c r="Q134" s="5">
        <v>180</v>
      </c>
      <c r="R134" s="5"/>
      <c r="S134" s="5"/>
      <c r="T134" s="5"/>
    </row>
    <row r="135" spans="1:21" x14ac:dyDescent="0.35">
      <c r="A135" t="s">
        <v>117</v>
      </c>
      <c r="B135" t="s">
        <v>179</v>
      </c>
      <c r="C135" s="7">
        <v>200</v>
      </c>
      <c r="D135" s="13">
        <v>222</v>
      </c>
      <c r="E135" s="13">
        <v>236</v>
      </c>
      <c r="F135" s="13">
        <v>245</v>
      </c>
      <c r="G135" s="8">
        <v>241</v>
      </c>
      <c r="H135" s="20">
        <f t="shared" si="4"/>
        <v>-4</v>
      </c>
      <c r="I135" s="19">
        <f t="shared" si="5"/>
        <v>-1.6326530612244872E-2</v>
      </c>
      <c r="J135" s="5" t="s">
        <v>142</v>
      </c>
      <c r="K135" s="5" t="s">
        <v>117</v>
      </c>
      <c r="L135" s="5" t="s">
        <v>117</v>
      </c>
      <c r="M135" s="5">
        <v>241</v>
      </c>
      <c r="N135" s="5">
        <f>M135-Table1[[#This Row],[01.mar.22]]</f>
        <v>0</v>
      </c>
      <c r="O135" s="5">
        <f>N135-Table1[[#This Row],[01.mar.22]]</f>
        <v>-241</v>
      </c>
      <c r="P135" s="5" t="s">
        <v>117</v>
      </c>
      <c r="Q135" s="5">
        <v>245</v>
      </c>
      <c r="R135" s="5"/>
      <c r="S135" s="5"/>
      <c r="T135" s="5"/>
    </row>
    <row r="136" spans="1:21" x14ac:dyDescent="0.35">
      <c r="A136" t="s">
        <v>118</v>
      </c>
      <c r="B136" t="s">
        <v>289</v>
      </c>
      <c r="C136" s="7">
        <v>1</v>
      </c>
      <c r="D136" s="13">
        <v>2</v>
      </c>
      <c r="E136" s="13">
        <v>2</v>
      </c>
      <c r="F136" s="13">
        <v>2</v>
      </c>
      <c r="G136" s="8">
        <v>2</v>
      </c>
      <c r="H136" s="20">
        <f t="shared" si="4"/>
        <v>0</v>
      </c>
      <c r="I136" s="19">
        <f t="shared" si="5"/>
        <v>0</v>
      </c>
      <c r="J136" s="5" t="s">
        <v>61</v>
      </c>
      <c r="K136" s="5" t="s">
        <v>118</v>
      </c>
      <c r="L136" s="5" t="s">
        <v>118</v>
      </c>
      <c r="M136" s="5">
        <v>2</v>
      </c>
      <c r="N136" s="5">
        <f>M136-Table1[[#This Row],[01.mar.22]]</f>
        <v>0</v>
      </c>
      <c r="O136" s="5">
        <f>N136-Table1[[#This Row],[01.mar.22]]</f>
        <v>-2</v>
      </c>
      <c r="P136" s="5" t="s">
        <v>118</v>
      </c>
      <c r="Q136" s="5">
        <v>2</v>
      </c>
      <c r="R136" s="5"/>
      <c r="S136" s="5"/>
      <c r="T136" s="5"/>
    </row>
    <row r="137" spans="1:21" x14ac:dyDescent="0.35">
      <c r="A137" s="39" t="s">
        <v>350</v>
      </c>
      <c r="B137" s="39" t="s">
        <v>351</v>
      </c>
      <c r="C137" s="24">
        <v>0</v>
      </c>
      <c r="D137" s="24">
        <v>0</v>
      </c>
      <c r="E137" s="24">
        <v>0</v>
      </c>
      <c r="F137" s="24">
        <v>1</v>
      </c>
      <c r="G137" s="40">
        <v>1</v>
      </c>
      <c r="H137" s="20">
        <f t="shared" si="4"/>
        <v>0</v>
      </c>
      <c r="I137" s="19">
        <f t="shared" si="5"/>
        <v>0</v>
      </c>
      <c r="K137" s="5" t="s">
        <v>350</v>
      </c>
      <c r="L137" s="5" t="s">
        <v>350</v>
      </c>
      <c r="M137" s="5">
        <v>1</v>
      </c>
      <c r="N137" s="5">
        <f>M137-Table1[[#This Row],[01.mar.22]]</f>
        <v>0</v>
      </c>
      <c r="O137" s="5">
        <f>N137-Table1[[#This Row],[01.mar.22]]</f>
        <v>-1</v>
      </c>
      <c r="P137" s="5" t="s">
        <v>350</v>
      </c>
      <c r="Q137" s="5">
        <v>1</v>
      </c>
      <c r="R137" s="5"/>
      <c r="S137" s="5"/>
      <c r="T137" s="5"/>
    </row>
    <row r="138" spans="1:21" x14ac:dyDescent="0.35">
      <c r="A138" t="s">
        <v>119</v>
      </c>
      <c r="B138" t="s">
        <v>290</v>
      </c>
      <c r="C138" s="7">
        <v>4</v>
      </c>
      <c r="D138" s="13">
        <v>10</v>
      </c>
      <c r="E138" s="13">
        <v>11</v>
      </c>
      <c r="F138" s="13">
        <v>12</v>
      </c>
      <c r="G138" s="8">
        <v>12</v>
      </c>
      <c r="H138" s="20">
        <f t="shared" si="4"/>
        <v>0</v>
      </c>
      <c r="I138" s="19">
        <f t="shared" si="5"/>
        <v>0</v>
      </c>
      <c r="J138" s="5" t="s">
        <v>90</v>
      </c>
      <c r="K138" s="5" t="s">
        <v>119</v>
      </c>
      <c r="L138" s="5" t="s">
        <v>119</v>
      </c>
      <c r="M138" s="5">
        <v>12</v>
      </c>
      <c r="N138" s="5">
        <f>M138-Table1[[#This Row],[01.mar.22]]</f>
        <v>0</v>
      </c>
      <c r="O138" s="5">
        <f>N138-Table1[[#This Row],[01.mar.22]]</f>
        <v>-12</v>
      </c>
      <c r="P138" s="5" t="s">
        <v>119</v>
      </c>
      <c r="Q138" s="5">
        <v>12</v>
      </c>
      <c r="R138" s="5"/>
      <c r="S138" s="5"/>
      <c r="T138" s="5"/>
    </row>
    <row r="139" spans="1:21" x14ac:dyDescent="0.35">
      <c r="A139" t="s">
        <v>120</v>
      </c>
      <c r="B139" t="s">
        <v>175</v>
      </c>
      <c r="C139" s="7">
        <v>394</v>
      </c>
      <c r="D139" s="13">
        <v>368</v>
      </c>
      <c r="E139" s="13">
        <v>372</v>
      </c>
      <c r="F139" s="13">
        <v>392</v>
      </c>
      <c r="G139" s="8">
        <v>389</v>
      </c>
      <c r="H139" s="20">
        <f t="shared" si="4"/>
        <v>-3</v>
      </c>
      <c r="I139" s="19">
        <f t="shared" si="5"/>
        <v>-7.6530612244898322E-3</v>
      </c>
      <c r="J139" s="5" t="s">
        <v>113</v>
      </c>
      <c r="K139" s="5" t="s">
        <v>120</v>
      </c>
      <c r="L139" s="5" t="s">
        <v>120</v>
      </c>
      <c r="M139" s="5">
        <v>389</v>
      </c>
      <c r="N139" s="5">
        <f>M139-Table1[[#This Row],[01.mar.22]]</f>
        <v>0</v>
      </c>
      <c r="O139" s="5">
        <f>N139-Table1[[#This Row],[01.mar.22]]</f>
        <v>-389</v>
      </c>
      <c r="P139" s="5" t="s">
        <v>120</v>
      </c>
      <c r="Q139" s="5">
        <v>392</v>
      </c>
      <c r="R139" s="5"/>
      <c r="S139" s="5"/>
      <c r="T139" s="5"/>
    </row>
    <row r="140" spans="1:21" x14ac:dyDescent="0.35">
      <c r="A140" t="s">
        <v>121</v>
      </c>
      <c r="B140" t="s">
        <v>291</v>
      </c>
      <c r="C140" s="7">
        <v>6</v>
      </c>
      <c r="D140" s="13">
        <v>11</v>
      </c>
      <c r="E140" s="13">
        <v>11</v>
      </c>
      <c r="F140" s="13">
        <v>13</v>
      </c>
      <c r="G140" s="8">
        <v>14</v>
      </c>
      <c r="H140" s="20">
        <f t="shared" si="4"/>
        <v>1</v>
      </c>
      <c r="I140" s="19">
        <f t="shared" si="5"/>
        <v>7.6923076923076872E-2</v>
      </c>
      <c r="J140" s="5" t="s">
        <v>143</v>
      </c>
      <c r="K140" s="5" t="s">
        <v>121</v>
      </c>
      <c r="L140" s="5" t="s">
        <v>121</v>
      </c>
      <c r="M140" s="5">
        <v>14</v>
      </c>
      <c r="N140" s="5">
        <f>M140-Table1[[#This Row],[01.mar.22]]</f>
        <v>0</v>
      </c>
      <c r="O140" s="5">
        <f>N140-Table1[[#This Row],[01.mar.22]]</f>
        <v>-14</v>
      </c>
      <c r="P140" s="5" t="s">
        <v>121</v>
      </c>
      <c r="Q140" s="5">
        <v>13</v>
      </c>
      <c r="R140" s="5"/>
      <c r="S140" s="5"/>
      <c r="T140" s="5"/>
    </row>
    <row r="141" spans="1:21" x14ac:dyDescent="0.35">
      <c r="A141" t="s">
        <v>122</v>
      </c>
      <c r="B141" t="s">
        <v>230</v>
      </c>
      <c r="C141" s="7">
        <v>59</v>
      </c>
      <c r="D141" s="13">
        <v>91</v>
      </c>
      <c r="E141" s="13">
        <v>91</v>
      </c>
      <c r="F141" s="13">
        <v>103</v>
      </c>
      <c r="G141" s="8">
        <v>101</v>
      </c>
      <c r="H141" s="20">
        <f t="shared" si="4"/>
        <v>-2</v>
      </c>
      <c r="I141" s="19">
        <f t="shared" si="5"/>
        <v>-1.9417475728155331E-2</v>
      </c>
      <c r="K141" s="5" t="s">
        <v>122</v>
      </c>
      <c r="L141" s="5" t="s">
        <v>122</v>
      </c>
      <c r="M141" s="5">
        <v>101</v>
      </c>
      <c r="N141" s="5">
        <f>M141-Table1[[#This Row],[01.mar.22]]</f>
        <v>0</v>
      </c>
      <c r="O141" s="5">
        <f>N141-Table1[[#This Row],[01.mar.22]]</f>
        <v>-101</v>
      </c>
      <c r="P141" s="5" t="s">
        <v>122</v>
      </c>
      <c r="Q141" s="5">
        <v>103</v>
      </c>
      <c r="R141" s="5"/>
      <c r="S141" s="37"/>
      <c r="T141" s="37"/>
      <c r="U141" s="41"/>
    </row>
    <row r="142" spans="1:21" x14ac:dyDescent="0.35">
      <c r="A142" t="s">
        <v>123</v>
      </c>
      <c r="B142" t="s">
        <v>174</v>
      </c>
      <c r="C142" s="7">
        <v>468</v>
      </c>
      <c r="D142" s="13">
        <v>514</v>
      </c>
      <c r="E142" s="13">
        <v>451</v>
      </c>
      <c r="F142" s="13">
        <v>507</v>
      </c>
      <c r="G142" s="8">
        <v>506</v>
      </c>
      <c r="H142" s="20">
        <f t="shared" si="4"/>
        <v>-1</v>
      </c>
      <c r="I142" s="19">
        <f t="shared" si="5"/>
        <v>-1.9723865877712132E-3</v>
      </c>
      <c r="J142" s="5" t="s">
        <v>21</v>
      </c>
      <c r="K142" s="5" t="s">
        <v>123</v>
      </c>
      <c r="L142" s="5" t="s">
        <v>123</v>
      </c>
      <c r="M142" s="5">
        <v>506</v>
      </c>
      <c r="N142" s="5">
        <f>M142-Table1[[#This Row],[01.mar.22]]</f>
        <v>0</v>
      </c>
      <c r="O142" s="5">
        <f>N142-Table1[[#This Row],[01.mar.22]]</f>
        <v>-506</v>
      </c>
      <c r="P142" s="5" t="s">
        <v>123</v>
      </c>
      <c r="Q142" s="5">
        <v>507</v>
      </c>
      <c r="R142" s="5"/>
      <c r="S142" s="37"/>
      <c r="T142" s="37"/>
      <c r="U142" s="41"/>
    </row>
    <row r="143" spans="1:21" x14ac:dyDescent="0.35">
      <c r="A143" t="s">
        <v>124</v>
      </c>
      <c r="B143" t="s">
        <v>292</v>
      </c>
      <c r="C143" s="7">
        <v>8</v>
      </c>
      <c r="D143" s="13">
        <v>10</v>
      </c>
      <c r="E143" s="13">
        <v>6</v>
      </c>
      <c r="F143" s="13">
        <v>10</v>
      </c>
      <c r="G143" s="8">
        <v>10</v>
      </c>
      <c r="H143" s="20">
        <f t="shared" si="4"/>
        <v>0</v>
      </c>
      <c r="I143" s="19">
        <f t="shared" si="5"/>
        <v>0</v>
      </c>
      <c r="J143" s="5" t="s">
        <v>91</v>
      </c>
      <c r="K143" s="5" t="s">
        <v>124</v>
      </c>
      <c r="L143" s="5" t="s">
        <v>124</v>
      </c>
      <c r="M143" s="5">
        <v>10</v>
      </c>
      <c r="N143" s="5">
        <f>M143-Table1[[#This Row],[01.mar.22]]</f>
        <v>0</v>
      </c>
      <c r="O143" s="5">
        <f>N143-Table1[[#This Row],[01.mar.22]]</f>
        <v>-10</v>
      </c>
      <c r="P143" s="5" t="s">
        <v>124</v>
      </c>
      <c r="Q143" s="5">
        <v>10</v>
      </c>
      <c r="R143" s="5"/>
      <c r="S143" s="42"/>
      <c r="T143" s="42"/>
      <c r="U143" s="41"/>
    </row>
    <row r="144" spans="1:21" x14ac:dyDescent="0.35">
      <c r="A144" t="s">
        <v>125</v>
      </c>
      <c r="B144" t="s">
        <v>293</v>
      </c>
      <c r="C144" s="7">
        <v>2</v>
      </c>
      <c r="D144" s="13">
        <v>2</v>
      </c>
      <c r="E144" s="13">
        <v>2</v>
      </c>
      <c r="F144" s="13">
        <v>2</v>
      </c>
      <c r="G144" s="8">
        <v>2</v>
      </c>
      <c r="H144" s="20">
        <f t="shared" si="4"/>
        <v>0</v>
      </c>
      <c r="I144" s="19">
        <f t="shared" si="5"/>
        <v>0</v>
      </c>
      <c r="J144" s="5" t="s">
        <v>125</v>
      </c>
      <c r="K144" s="5" t="s">
        <v>125</v>
      </c>
      <c r="L144" s="5" t="s">
        <v>125</v>
      </c>
      <c r="M144" s="5">
        <v>2</v>
      </c>
      <c r="N144" s="5">
        <f>M144-Table1[[#This Row],[01.mar.22]]</f>
        <v>0</v>
      </c>
      <c r="O144" s="5">
        <f>N144-Table1[[#This Row],[01.mar.22]]</f>
        <v>-2</v>
      </c>
      <c r="P144" s="5" t="s">
        <v>125</v>
      </c>
      <c r="Q144" s="5">
        <v>2</v>
      </c>
      <c r="R144" s="5"/>
      <c r="S144" s="43"/>
      <c r="T144" s="44"/>
      <c r="U144" s="41"/>
    </row>
    <row r="145" spans="1:21" x14ac:dyDescent="0.35">
      <c r="A145" t="s">
        <v>126</v>
      </c>
      <c r="B145" t="s">
        <v>294</v>
      </c>
      <c r="C145" s="7">
        <v>9</v>
      </c>
      <c r="D145" s="13">
        <v>10</v>
      </c>
      <c r="E145" s="13">
        <v>12</v>
      </c>
      <c r="F145" s="13">
        <v>17</v>
      </c>
      <c r="G145" s="8">
        <v>17</v>
      </c>
      <c r="H145" s="20">
        <f t="shared" si="4"/>
        <v>0</v>
      </c>
      <c r="I145" s="19">
        <f t="shared" si="5"/>
        <v>0</v>
      </c>
      <c r="J145" s="5" t="s">
        <v>132</v>
      </c>
      <c r="K145" s="5" t="s">
        <v>126</v>
      </c>
      <c r="L145" s="5" t="s">
        <v>126</v>
      </c>
      <c r="M145" s="5">
        <v>17</v>
      </c>
      <c r="N145" s="5">
        <f>M145-Table1[[#This Row],[01.mar.22]]</f>
        <v>0</v>
      </c>
      <c r="O145" s="5">
        <f>N145-Table1[[#This Row],[01.mar.22]]</f>
        <v>-17</v>
      </c>
      <c r="P145" s="5" t="s">
        <v>126</v>
      </c>
      <c r="Q145" s="5">
        <v>17</v>
      </c>
      <c r="R145" s="5"/>
      <c r="S145" s="37"/>
      <c r="T145" s="37"/>
      <c r="U145" s="41"/>
    </row>
    <row r="146" spans="1:21" x14ac:dyDescent="0.35">
      <c r="A146" t="s">
        <v>127</v>
      </c>
      <c r="B146" t="s">
        <v>216</v>
      </c>
      <c r="C146" s="7">
        <v>23</v>
      </c>
      <c r="D146" s="13">
        <v>44</v>
      </c>
      <c r="E146" s="13">
        <v>99</v>
      </c>
      <c r="F146" s="13">
        <v>129</v>
      </c>
      <c r="G146" s="8">
        <v>133</v>
      </c>
      <c r="H146" s="20">
        <f>G146-F146</f>
        <v>4</v>
      </c>
      <c r="I146" s="19">
        <f t="shared" si="5"/>
        <v>3.1007751937984551E-2</v>
      </c>
      <c r="J146" s="5" t="s">
        <v>5</v>
      </c>
      <c r="K146" s="5" t="s">
        <v>127</v>
      </c>
      <c r="L146" s="5" t="s">
        <v>127</v>
      </c>
      <c r="M146" s="5">
        <v>133</v>
      </c>
      <c r="N146" s="5">
        <f>M146-Table1[[#This Row],[01.mar.22]]</f>
        <v>0</v>
      </c>
      <c r="O146" s="5">
        <f>N146-Table1[[#This Row],[01.mar.22]]</f>
        <v>-133</v>
      </c>
      <c r="P146" s="5" t="s">
        <v>127</v>
      </c>
      <c r="Q146" s="5">
        <v>129</v>
      </c>
      <c r="R146" s="5"/>
      <c r="S146" s="37"/>
      <c r="T146" s="37"/>
      <c r="U146" s="41"/>
    </row>
    <row r="147" spans="1:21" x14ac:dyDescent="0.35">
      <c r="A147" t="s">
        <v>128</v>
      </c>
      <c r="B147" s="14" t="s">
        <v>295</v>
      </c>
      <c r="C147" s="24">
        <v>1</v>
      </c>
      <c r="D147" s="24">
        <v>0</v>
      </c>
      <c r="E147" s="13">
        <v>0</v>
      </c>
      <c r="F147" s="13">
        <v>0</v>
      </c>
      <c r="G147" s="24">
        <v>0</v>
      </c>
      <c r="H147" s="20">
        <f t="shared" si="4"/>
        <v>0</v>
      </c>
      <c r="I147" s="19">
        <v>0</v>
      </c>
      <c r="J147" s="5" t="s">
        <v>118</v>
      </c>
      <c r="L147" s="5" t="s">
        <v>128</v>
      </c>
      <c r="M147" s="5">
        <v>0</v>
      </c>
      <c r="N147" s="5">
        <f>M147-Table1[[#This Row],[01.mar.22]]</f>
        <v>0</v>
      </c>
      <c r="O147" s="5">
        <f>N147-Table1[[#This Row],[01.mar.22]]</f>
        <v>0</v>
      </c>
      <c r="P147" s="5"/>
      <c r="Q147" s="5"/>
      <c r="R147" s="5"/>
      <c r="S147" s="42"/>
      <c r="T147" s="42"/>
      <c r="U147" s="41"/>
    </row>
    <row r="148" spans="1:21" x14ac:dyDescent="0.35">
      <c r="A148" t="s">
        <v>153</v>
      </c>
      <c r="B148" t="s">
        <v>217</v>
      </c>
      <c r="C148" s="7">
        <v>4</v>
      </c>
      <c r="D148" s="13">
        <v>4</v>
      </c>
      <c r="E148" s="13">
        <v>4</v>
      </c>
      <c r="F148" s="13">
        <v>4</v>
      </c>
      <c r="G148" s="8">
        <v>4</v>
      </c>
      <c r="H148" s="20">
        <f t="shared" si="4"/>
        <v>0</v>
      </c>
      <c r="I148" s="19">
        <f t="shared" si="5"/>
        <v>0</v>
      </c>
      <c r="J148" s="5" t="s">
        <v>48</v>
      </c>
      <c r="K148" s="5" t="s">
        <v>153</v>
      </c>
      <c r="L148" s="5" t="s">
        <v>153</v>
      </c>
      <c r="M148" s="5">
        <v>4</v>
      </c>
      <c r="N148" s="5">
        <f>M148-Table1[[#This Row],[01.mar.22]]</f>
        <v>0</v>
      </c>
      <c r="O148" s="5">
        <f>N148-Table1[[#This Row],[01.mar.22]]</f>
        <v>-4</v>
      </c>
      <c r="P148" s="5" t="s">
        <v>153</v>
      </c>
      <c r="Q148" s="5">
        <v>4</v>
      </c>
      <c r="R148" s="5"/>
      <c r="S148" s="37"/>
      <c r="T148" s="37"/>
      <c r="U148" s="41"/>
    </row>
    <row r="149" spans="1:21" x14ac:dyDescent="0.35">
      <c r="A149" t="s">
        <v>129</v>
      </c>
      <c r="B149" t="s">
        <v>296</v>
      </c>
      <c r="C149" s="7">
        <v>15</v>
      </c>
      <c r="D149" s="13">
        <v>21</v>
      </c>
      <c r="E149" s="13">
        <v>22</v>
      </c>
      <c r="F149" s="13">
        <v>28</v>
      </c>
      <c r="G149" s="8">
        <v>25</v>
      </c>
      <c r="H149" s="20">
        <f t="shared" si="4"/>
        <v>-3</v>
      </c>
      <c r="I149" s="19">
        <f t="shared" si="5"/>
        <v>-0.1071428571428571</v>
      </c>
      <c r="J149" s="5" t="s">
        <v>81</v>
      </c>
      <c r="K149" s="5" t="s">
        <v>129</v>
      </c>
      <c r="L149" s="5" t="s">
        <v>129</v>
      </c>
      <c r="M149" s="5">
        <v>25</v>
      </c>
      <c r="N149" s="5">
        <f>M149-Table1[[#This Row],[01.mar.22]]</f>
        <v>0</v>
      </c>
      <c r="O149" s="5">
        <f>N149-Table1[[#This Row],[01.mar.22]]</f>
        <v>-25</v>
      </c>
      <c r="P149" s="5" t="s">
        <v>129</v>
      </c>
      <c r="Q149" s="5">
        <v>28</v>
      </c>
      <c r="R149" s="5"/>
      <c r="S149" s="37"/>
      <c r="T149" s="37"/>
      <c r="U149" s="41"/>
    </row>
    <row r="150" spans="1:21" x14ac:dyDescent="0.35">
      <c r="A150" t="s">
        <v>130</v>
      </c>
      <c r="B150" t="s">
        <v>180</v>
      </c>
      <c r="C150" s="7">
        <v>203</v>
      </c>
      <c r="D150" s="13">
        <v>275</v>
      </c>
      <c r="E150" s="13">
        <v>337</v>
      </c>
      <c r="F150" s="13">
        <v>400</v>
      </c>
      <c r="G150" s="8">
        <v>415</v>
      </c>
      <c r="H150" s="20">
        <f t="shared" si="4"/>
        <v>15</v>
      </c>
      <c r="I150" s="19">
        <f>G150/F150-1</f>
        <v>3.7500000000000089E-2</v>
      </c>
      <c r="J150" s="5" t="s">
        <v>78</v>
      </c>
      <c r="K150" s="5" t="s">
        <v>130</v>
      </c>
      <c r="L150" s="5" t="s">
        <v>130</v>
      </c>
      <c r="M150" s="5">
        <v>415</v>
      </c>
      <c r="N150" s="5">
        <f>M150-Table1[[#This Row],[01.mar.22]]</f>
        <v>0</v>
      </c>
      <c r="O150" s="5">
        <f>N150-Table1[[#This Row],[01.mar.22]]</f>
        <v>-415</v>
      </c>
      <c r="P150" s="5" t="s">
        <v>130</v>
      </c>
      <c r="Q150" s="5">
        <v>400</v>
      </c>
      <c r="R150" s="5"/>
      <c r="S150" s="37"/>
      <c r="T150" s="37"/>
      <c r="U150" s="41"/>
    </row>
    <row r="151" spans="1:21" x14ac:dyDescent="0.35">
      <c r="A151" t="s">
        <v>131</v>
      </c>
      <c r="B151" t="s">
        <v>320</v>
      </c>
      <c r="C151" s="7">
        <v>0</v>
      </c>
      <c r="D151" s="13">
        <v>3</v>
      </c>
      <c r="E151" s="13">
        <v>3</v>
      </c>
      <c r="F151" s="13">
        <v>5</v>
      </c>
      <c r="G151" s="8">
        <v>5</v>
      </c>
      <c r="H151" s="20">
        <f t="shared" si="4"/>
        <v>0</v>
      </c>
      <c r="I151" s="19">
        <f t="shared" si="5"/>
        <v>0</v>
      </c>
      <c r="J151" s="5" t="s">
        <v>35</v>
      </c>
      <c r="K151" s="5" t="s">
        <v>131</v>
      </c>
      <c r="L151" s="5" t="s">
        <v>131</v>
      </c>
      <c r="M151" s="5">
        <v>5</v>
      </c>
      <c r="N151" s="5">
        <f>M151-Table1[[#This Row],[01.mar.22]]</f>
        <v>0</v>
      </c>
      <c r="O151" s="5">
        <f>N151-Table1[[#This Row],[01.mar.22]]</f>
        <v>-5</v>
      </c>
      <c r="P151" s="5" t="s">
        <v>131</v>
      </c>
      <c r="Q151" s="5">
        <v>5</v>
      </c>
      <c r="R151" s="5"/>
      <c r="S151" s="5"/>
      <c r="T151" s="5"/>
    </row>
    <row r="152" spans="1:21" x14ac:dyDescent="0.35">
      <c r="A152" t="s">
        <v>132</v>
      </c>
      <c r="B152" t="s">
        <v>297</v>
      </c>
      <c r="C152" s="7">
        <v>2</v>
      </c>
      <c r="D152" s="13">
        <v>2</v>
      </c>
      <c r="E152" s="13">
        <v>2</v>
      </c>
      <c r="F152" s="13">
        <v>2</v>
      </c>
      <c r="G152" s="8">
        <v>2</v>
      </c>
      <c r="H152" s="20">
        <f t="shared" si="4"/>
        <v>0</v>
      </c>
      <c r="I152" s="19">
        <f t="shared" si="5"/>
        <v>0</v>
      </c>
      <c r="J152" s="5" t="s">
        <v>11</v>
      </c>
      <c r="K152" s="5" t="s">
        <v>132</v>
      </c>
      <c r="L152" s="5" t="s">
        <v>132</v>
      </c>
      <c r="M152" s="5">
        <v>2</v>
      </c>
      <c r="N152" s="5">
        <f>M152-Table1[[#This Row],[01.mar.22]]</f>
        <v>0</v>
      </c>
      <c r="O152" s="5">
        <f>N152-Table1[[#This Row],[01.mar.22]]</f>
        <v>-2</v>
      </c>
      <c r="P152" s="5" t="s">
        <v>132</v>
      </c>
      <c r="Q152" s="5">
        <v>2</v>
      </c>
      <c r="R152" s="5"/>
      <c r="S152" s="5"/>
      <c r="T152" s="5"/>
    </row>
    <row r="153" spans="1:21" x14ac:dyDescent="0.35">
      <c r="A153" t="s">
        <v>133</v>
      </c>
      <c r="B153" t="s">
        <v>171</v>
      </c>
      <c r="C153" s="7">
        <v>544</v>
      </c>
      <c r="D153" s="13">
        <v>554</v>
      </c>
      <c r="E153" s="13">
        <v>579</v>
      </c>
      <c r="F153" s="13">
        <v>569</v>
      </c>
      <c r="G153" s="8">
        <v>560</v>
      </c>
      <c r="H153" s="20">
        <f t="shared" si="4"/>
        <v>-9</v>
      </c>
      <c r="I153" s="19">
        <f t="shared" si="5"/>
        <v>-1.5817223198594021E-2</v>
      </c>
      <c r="J153" s="5" t="s">
        <v>314</v>
      </c>
      <c r="K153" s="5" t="s">
        <v>133</v>
      </c>
      <c r="L153" s="5" t="s">
        <v>133</v>
      </c>
      <c r="M153" s="5">
        <v>560</v>
      </c>
      <c r="N153" s="5">
        <f>M153-Table1[[#This Row],[01.mar.22]]</f>
        <v>0</v>
      </c>
      <c r="O153" s="5">
        <f>N153-Table1[[#This Row],[01.mar.22]]</f>
        <v>-560</v>
      </c>
      <c r="P153" s="5" t="s">
        <v>133</v>
      </c>
      <c r="Q153" s="5">
        <v>569</v>
      </c>
      <c r="R153" s="5"/>
      <c r="S153" s="5"/>
      <c r="T153" s="5"/>
    </row>
    <row r="154" spans="1:21" x14ac:dyDescent="0.35">
      <c r="A154" t="s">
        <v>134</v>
      </c>
      <c r="B154" t="s">
        <v>298</v>
      </c>
      <c r="C154" s="7">
        <v>1</v>
      </c>
      <c r="D154" s="13">
        <v>2</v>
      </c>
      <c r="E154" s="13">
        <v>4</v>
      </c>
      <c r="F154" s="13">
        <v>6</v>
      </c>
      <c r="G154" s="8">
        <v>6</v>
      </c>
      <c r="H154" s="20">
        <f t="shared" si="4"/>
        <v>0</v>
      </c>
      <c r="I154" s="19">
        <f t="shared" si="5"/>
        <v>0</v>
      </c>
      <c r="J154" s="5" t="s">
        <v>15</v>
      </c>
      <c r="K154" s="5" t="s">
        <v>134</v>
      </c>
      <c r="L154" s="5" t="s">
        <v>134</v>
      </c>
      <c r="M154" s="5">
        <v>6</v>
      </c>
      <c r="N154" s="5">
        <f>M154-Table1[[#This Row],[01.mar.22]]</f>
        <v>0</v>
      </c>
      <c r="O154" s="5">
        <f>N154-Table1[[#This Row],[01.mar.22]]</f>
        <v>-6</v>
      </c>
      <c r="P154" s="5" t="s">
        <v>134</v>
      </c>
      <c r="Q154" s="5">
        <v>6</v>
      </c>
      <c r="R154" s="5"/>
      <c r="S154" s="5"/>
      <c r="T154" s="5"/>
    </row>
    <row r="155" spans="1:21" x14ac:dyDescent="0.35">
      <c r="A155" t="s">
        <v>135</v>
      </c>
      <c r="B155" t="s">
        <v>218</v>
      </c>
      <c r="C155" s="7">
        <v>19</v>
      </c>
      <c r="D155" s="13">
        <v>23</v>
      </c>
      <c r="E155" s="13">
        <v>29</v>
      </c>
      <c r="F155" s="13">
        <v>33</v>
      </c>
      <c r="G155" s="8">
        <v>33</v>
      </c>
      <c r="H155" s="20">
        <f t="shared" si="4"/>
        <v>0</v>
      </c>
      <c r="I155" s="19">
        <f t="shared" si="5"/>
        <v>0</v>
      </c>
      <c r="J155" s="5" t="s">
        <v>79</v>
      </c>
      <c r="K155" s="5" t="s">
        <v>135</v>
      </c>
      <c r="L155" s="5" t="s">
        <v>135</v>
      </c>
      <c r="M155" s="5">
        <v>33</v>
      </c>
      <c r="N155" s="5">
        <f>M155-Table1[[#This Row],[01.mar.22]]</f>
        <v>0</v>
      </c>
      <c r="O155" s="5">
        <f>N155-Table1[[#This Row],[01.mar.22]]</f>
        <v>-33</v>
      </c>
      <c r="P155" s="5" t="s">
        <v>135</v>
      </c>
      <c r="Q155" s="5">
        <v>33</v>
      </c>
      <c r="R155" s="5"/>
      <c r="S155" s="5"/>
      <c r="T155" s="5"/>
    </row>
    <row r="156" spans="1:21" x14ac:dyDescent="0.35">
      <c r="A156" t="s">
        <v>136</v>
      </c>
      <c r="B156" t="s">
        <v>219</v>
      </c>
      <c r="C156" s="7">
        <v>35</v>
      </c>
      <c r="D156" s="13">
        <v>36</v>
      </c>
      <c r="E156" s="13">
        <v>60</v>
      </c>
      <c r="F156" s="13">
        <v>58</v>
      </c>
      <c r="G156" s="8">
        <v>60</v>
      </c>
      <c r="H156" s="20">
        <f t="shared" si="4"/>
        <v>2</v>
      </c>
      <c r="I156" s="19">
        <f t="shared" si="5"/>
        <v>3.4482758620689724E-2</v>
      </c>
      <c r="J156" s="5" t="s">
        <v>313</v>
      </c>
      <c r="K156" s="5" t="s">
        <v>136</v>
      </c>
      <c r="L156" s="5" t="s">
        <v>136</v>
      </c>
      <c r="M156" s="5">
        <v>60</v>
      </c>
      <c r="N156" s="5">
        <f>M156-Table1[[#This Row],[01.mar.22]]</f>
        <v>0</v>
      </c>
      <c r="O156" s="5">
        <f>N156-Table1[[#This Row],[01.mar.22]]</f>
        <v>-60</v>
      </c>
      <c r="P156" s="5" t="s">
        <v>136</v>
      </c>
      <c r="Q156" s="5">
        <v>58</v>
      </c>
      <c r="R156" s="5"/>
      <c r="S156" s="5"/>
      <c r="T156" s="5"/>
      <c r="U156" s="5"/>
    </row>
    <row r="157" spans="1:21" x14ac:dyDescent="0.35">
      <c r="A157" t="s">
        <v>137</v>
      </c>
      <c r="B157" t="s">
        <v>220</v>
      </c>
      <c r="C157" s="7">
        <v>4</v>
      </c>
      <c r="D157" s="13">
        <v>4</v>
      </c>
      <c r="E157" s="13">
        <v>5</v>
      </c>
      <c r="F157" s="13">
        <v>7</v>
      </c>
      <c r="G157" s="8">
        <v>6</v>
      </c>
      <c r="H157" s="20">
        <f t="shared" si="4"/>
        <v>-1</v>
      </c>
      <c r="I157" s="19">
        <f>G157/F157-1</f>
        <v>-0.1428571428571429</v>
      </c>
      <c r="J157" s="5" t="s">
        <v>93</v>
      </c>
      <c r="K157" s="5" t="s">
        <v>137</v>
      </c>
      <c r="L157" s="5" t="s">
        <v>137</v>
      </c>
      <c r="M157" s="5">
        <v>6</v>
      </c>
      <c r="N157" s="5">
        <f>M157-Table1[[#This Row],[01.mar.22]]</f>
        <v>0</v>
      </c>
      <c r="O157" s="5">
        <f>N157-Table1[[#This Row],[01.mar.22]]</f>
        <v>-6</v>
      </c>
      <c r="P157" s="5" t="s">
        <v>137</v>
      </c>
      <c r="Q157" s="5">
        <v>7</v>
      </c>
      <c r="R157" s="5"/>
      <c r="S157" s="5"/>
      <c r="T157" s="5"/>
      <c r="U157" s="5"/>
    </row>
    <row r="158" spans="1:21" x14ac:dyDescent="0.35">
      <c r="A158" t="s">
        <v>138</v>
      </c>
      <c r="B158" t="s">
        <v>221</v>
      </c>
      <c r="C158" s="7">
        <v>8</v>
      </c>
      <c r="D158" s="13">
        <v>11</v>
      </c>
      <c r="E158" s="13">
        <v>7</v>
      </c>
      <c r="F158" s="13">
        <v>12</v>
      </c>
      <c r="G158" s="8">
        <v>12</v>
      </c>
      <c r="H158" s="20">
        <f t="shared" si="4"/>
        <v>0</v>
      </c>
      <c r="I158" s="19">
        <f t="shared" si="5"/>
        <v>0</v>
      </c>
      <c r="J158" s="5" t="s">
        <v>29</v>
      </c>
      <c r="K158" s="5" t="s">
        <v>138</v>
      </c>
      <c r="L158" s="5" t="s">
        <v>138</v>
      </c>
      <c r="M158" s="5">
        <v>12</v>
      </c>
      <c r="N158" s="5">
        <f>M158-Table1[[#This Row],[01.mar.22]]</f>
        <v>0</v>
      </c>
      <c r="O158" s="5">
        <f>N158-Table1[[#This Row],[01.mar.22]]</f>
        <v>-12</v>
      </c>
      <c r="P158" s="5" t="s">
        <v>138</v>
      </c>
      <c r="Q158" s="5">
        <v>12</v>
      </c>
      <c r="R158" s="5"/>
      <c r="S158" s="5">
        <v>320731</v>
      </c>
      <c r="T158" s="38">
        <f>S158/S161</f>
        <v>0.85595830308723686</v>
      </c>
      <c r="U158" s="5"/>
    </row>
    <row r="159" spans="1:21" x14ac:dyDescent="0.35">
      <c r="A159" t="s">
        <v>139</v>
      </c>
      <c r="B159" t="s">
        <v>356</v>
      </c>
      <c r="C159" s="7">
        <v>208</v>
      </c>
      <c r="D159" s="13">
        <v>226</v>
      </c>
      <c r="E159" s="13">
        <v>237</v>
      </c>
      <c r="F159" s="13">
        <v>239</v>
      </c>
      <c r="G159" s="8">
        <v>243</v>
      </c>
      <c r="H159" s="20">
        <f t="shared" si="4"/>
        <v>4</v>
      </c>
      <c r="I159" s="19">
        <f t="shared" si="5"/>
        <v>1.6736401673640211E-2</v>
      </c>
      <c r="J159" s="5" t="s">
        <v>43</v>
      </c>
      <c r="K159" s="5" t="s">
        <v>139</v>
      </c>
      <c r="L159" s="5" t="s">
        <v>139</v>
      </c>
      <c r="M159" s="5">
        <v>243</v>
      </c>
      <c r="N159" s="5">
        <f>M159-Table1[[#This Row],[01.mar.22]]</f>
        <v>0</v>
      </c>
      <c r="O159" s="5">
        <f>N159-Table1[[#This Row],[01.mar.22]]</f>
        <v>-243</v>
      </c>
      <c r="P159" s="5" t="s">
        <v>139</v>
      </c>
      <c r="Q159" s="5">
        <v>239</v>
      </c>
      <c r="R159" s="5" t="s">
        <v>349</v>
      </c>
      <c r="S159" s="5">
        <v>21018</v>
      </c>
      <c r="T159" s="38">
        <f>S159/S161</f>
        <v>5.6092275502796878E-2</v>
      </c>
      <c r="U159" s="5"/>
    </row>
    <row r="160" spans="1:21" x14ac:dyDescent="0.35">
      <c r="A160" t="s">
        <v>140</v>
      </c>
      <c r="B160" t="s">
        <v>222</v>
      </c>
      <c r="C160" s="7">
        <v>30</v>
      </c>
      <c r="D160" s="13">
        <v>49</v>
      </c>
      <c r="E160" s="13">
        <v>58</v>
      </c>
      <c r="F160" s="13">
        <v>60</v>
      </c>
      <c r="G160" s="8">
        <v>59</v>
      </c>
      <c r="H160" s="20">
        <f t="shared" si="4"/>
        <v>-1</v>
      </c>
      <c r="I160" s="19">
        <f t="shared" si="5"/>
        <v>-1.6666666666666718E-2</v>
      </c>
      <c r="J160" s="5" t="s">
        <v>1</v>
      </c>
      <c r="K160" s="5" t="s">
        <v>140</v>
      </c>
      <c r="L160" s="5" t="s">
        <v>140</v>
      </c>
      <c r="M160" s="5">
        <v>59</v>
      </c>
      <c r="N160" s="5">
        <f>M160-Table1[[#This Row],[01.mar.22]]</f>
        <v>0</v>
      </c>
      <c r="O160" s="5">
        <f>N160-Table1[[#This Row],[01.mar.22]]</f>
        <v>-59</v>
      </c>
      <c r="P160" s="5" t="s">
        <v>140</v>
      </c>
      <c r="Q160" s="5">
        <v>60</v>
      </c>
      <c r="R160" s="5" t="s">
        <v>306</v>
      </c>
      <c r="S160" s="5">
        <v>4738</v>
      </c>
      <c r="T160" s="38">
        <f>S160/S161</f>
        <v>1.2644647508433323E-2</v>
      </c>
      <c r="U160" s="5"/>
    </row>
    <row r="161" spans="1:21" x14ac:dyDescent="0.35">
      <c r="A161" t="s">
        <v>141</v>
      </c>
      <c r="B161" t="s">
        <v>167</v>
      </c>
      <c r="C161" s="7">
        <v>738</v>
      </c>
      <c r="D161" s="13">
        <v>802</v>
      </c>
      <c r="E161" s="13">
        <v>856</v>
      </c>
      <c r="F161" s="13">
        <v>1012</v>
      </c>
      <c r="G161" s="7">
        <v>1049</v>
      </c>
      <c r="H161" s="20">
        <f t="shared" si="4"/>
        <v>37</v>
      </c>
      <c r="I161" s="19">
        <f t="shared" si="5"/>
        <v>3.6561264822134287E-2</v>
      </c>
      <c r="J161" s="5" t="s">
        <v>327</v>
      </c>
      <c r="K161" s="5" t="s">
        <v>141</v>
      </c>
      <c r="L161" s="5" t="s">
        <v>141</v>
      </c>
      <c r="M161" s="5">
        <v>1049</v>
      </c>
      <c r="N161" s="5">
        <f>M161-Table1[[#This Row],[01.mar.22]]</f>
        <v>0</v>
      </c>
      <c r="O161" s="5">
        <f>N161-Table1[[#This Row],[01.mar.22]]</f>
        <v>-1049</v>
      </c>
      <c r="P161" s="5" t="s">
        <v>141</v>
      </c>
      <c r="Q161" s="5">
        <v>1012</v>
      </c>
      <c r="R161" s="5" t="s">
        <v>307</v>
      </c>
      <c r="S161" s="5">
        <v>374704</v>
      </c>
      <c r="T161" s="5"/>
      <c r="U161" s="5"/>
    </row>
    <row r="162" spans="1:21" x14ac:dyDescent="0.35">
      <c r="A162" t="s">
        <v>142</v>
      </c>
      <c r="B162" t="s">
        <v>321</v>
      </c>
      <c r="C162" s="7">
        <v>3</v>
      </c>
      <c r="D162" s="13">
        <v>3</v>
      </c>
      <c r="E162" s="13">
        <v>3</v>
      </c>
      <c r="F162" s="13">
        <v>5</v>
      </c>
      <c r="G162" s="8">
        <v>7</v>
      </c>
      <c r="H162" s="20">
        <f t="shared" si="4"/>
        <v>2</v>
      </c>
      <c r="I162" s="19">
        <f t="shared" si="5"/>
        <v>0.39999999999999991</v>
      </c>
      <c r="J162" s="5" t="s">
        <v>331</v>
      </c>
      <c r="K162" s="5" t="s">
        <v>142</v>
      </c>
      <c r="L162" s="5" t="s">
        <v>142</v>
      </c>
      <c r="M162" s="5">
        <v>7</v>
      </c>
      <c r="N162" s="5">
        <f>M162-Table1[[#This Row],[01.mar.22]]</f>
        <v>0</v>
      </c>
      <c r="O162" s="5">
        <f>N162-Table1[[#This Row],[01.mar.22]]</f>
        <v>-7</v>
      </c>
      <c r="P162" s="5" t="s">
        <v>142</v>
      </c>
      <c r="Q162" s="5">
        <v>5</v>
      </c>
      <c r="R162" s="5" t="s">
        <v>348</v>
      </c>
      <c r="S162" s="5"/>
      <c r="T162" s="5"/>
      <c r="U162" s="5"/>
    </row>
    <row r="163" spans="1:21" x14ac:dyDescent="0.35">
      <c r="A163" t="s">
        <v>143</v>
      </c>
      <c r="B163" t="s">
        <v>197</v>
      </c>
      <c r="C163" s="7">
        <v>5</v>
      </c>
      <c r="D163" s="13">
        <v>2</v>
      </c>
      <c r="E163" s="13">
        <v>2</v>
      </c>
      <c r="F163" s="13">
        <v>2</v>
      </c>
      <c r="G163" s="8">
        <v>2</v>
      </c>
      <c r="H163" s="20">
        <f t="shared" si="4"/>
        <v>0</v>
      </c>
      <c r="I163" s="19">
        <f t="shared" si="5"/>
        <v>0</v>
      </c>
      <c r="K163" s="5" t="s">
        <v>143</v>
      </c>
      <c r="L163" s="5" t="s">
        <v>143</v>
      </c>
      <c r="M163" s="5">
        <v>2</v>
      </c>
      <c r="N163" s="5">
        <f>M163-Table1[[#This Row],[01.mar.22]]</f>
        <v>0</v>
      </c>
      <c r="O163" s="5">
        <f>N163-Table1[[#This Row],[01.mar.22]]</f>
        <v>-2</v>
      </c>
      <c r="P163" s="5" t="s">
        <v>143</v>
      </c>
      <c r="Q163" s="5">
        <v>2</v>
      </c>
      <c r="R163" s="5"/>
      <c r="S163" s="5"/>
      <c r="T163" s="5"/>
      <c r="U163" s="5"/>
    </row>
    <row r="164" spans="1:21" x14ac:dyDescent="0.35">
      <c r="A164" t="s">
        <v>144</v>
      </c>
      <c r="B164" s="9" t="s">
        <v>299</v>
      </c>
      <c r="C164" s="24">
        <v>1</v>
      </c>
      <c r="D164" s="13">
        <v>1</v>
      </c>
      <c r="E164" s="13">
        <v>0</v>
      </c>
      <c r="F164" s="13">
        <v>0</v>
      </c>
      <c r="G164" s="13">
        <v>0</v>
      </c>
      <c r="H164" s="20">
        <f t="shared" si="4"/>
        <v>0</v>
      </c>
      <c r="I164" s="19">
        <v>0</v>
      </c>
      <c r="J164" s="5" t="s">
        <v>18</v>
      </c>
      <c r="L164" s="5" t="s">
        <v>144</v>
      </c>
      <c r="M164" s="5">
        <v>0</v>
      </c>
      <c r="N164" s="5">
        <f>M164-Table1[[#This Row],[01.mar.22]]</f>
        <v>0</v>
      </c>
      <c r="O164" s="5">
        <f>N164-Table1[[#This Row],[01.mar.22]]</f>
        <v>0</v>
      </c>
      <c r="P164" s="5"/>
      <c r="Q164" s="5"/>
      <c r="R164" s="5"/>
      <c r="S164" s="5"/>
      <c r="T164" s="5"/>
      <c r="U164" s="5"/>
    </row>
    <row r="165" spans="1:21" x14ac:dyDescent="0.35">
      <c r="A165" t="s">
        <v>145</v>
      </c>
      <c r="B165" t="s">
        <v>223</v>
      </c>
      <c r="C165" s="7">
        <v>39</v>
      </c>
      <c r="D165" s="13">
        <v>159</v>
      </c>
      <c r="E165" s="13">
        <v>338</v>
      </c>
      <c r="F165" s="13">
        <v>455</v>
      </c>
      <c r="G165" s="8">
        <v>572</v>
      </c>
      <c r="H165" s="20">
        <f>G165-F165</f>
        <v>117</v>
      </c>
      <c r="I165" s="19">
        <f t="shared" si="5"/>
        <v>0.25714285714285712</v>
      </c>
      <c r="J165" s="5" t="s">
        <v>333</v>
      </c>
      <c r="K165" s="5" t="s">
        <v>145</v>
      </c>
      <c r="L165" s="5" t="s">
        <v>145</v>
      </c>
      <c r="M165" s="5">
        <v>572</v>
      </c>
      <c r="N165" s="5">
        <f>M165-Table1[[#This Row],[01.mar.22]]</f>
        <v>0</v>
      </c>
      <c r="O165" s="5"/>
      <c r="P165" s="5" t="s">
        <v>145</v>
      </c>
      <c r="Q165" s="5">
        <v>455</v>
      </c>
      <c r="R165" s="5"/>
      <c r="S165" s="5"/>
      <c r="T165" s="5"/>
    </row>
    <row r="166" spans="1:21" x14ac:dyDescent="0.35">
      <c r="A166" t="s">
        <v>146</v>
      </c>
      <c r="B166" t="s">
        <v>224</v>
      </c>
      <c r="C166" s="7">
        <v>365</v>
      </c>
      <c r="D166" s="13">
        <v>392</v>
      </c>
      <c r="E166" s="13">
        <v>467</v>
      </c>
      <c r="F166" s="13">
        <v>497</v>
      </c>
      <c r="G166" s="8">
        <v>500</v>
      </c>
      <c r="H166" s="20">
        <f t="shared" si="4"/>
        <v>3</v>
      </c>
      <c r="I166" s="19">
        <f t="shared" si="5"/>
        <v>6.0362173038228661E-3</v>
      </c>
      <c r="K166" s="5" t="s">
        <v>146</v>
      </c>
      <c r="L166" s="5" t="s">
        <v>146</v>
      </c>
      <c r="M166" s="5">
        <v>500</v>
      </c>
      <c r="N166" s="5">
        <f>M166-Table1[[#This Row],[01.mar.22]]</f>
        <v>0</v>
      </c>
      <c r="O166" s="5"/>
      <c r="P166" s="5" t="s">
        <v>146</v>
      </c>
      <c r="Q166" s="5">
        <v>497</v>
      </c>
      <c r="R166" s="5"/>
      <c r="S166" s="5"/>
      <c r="T166" s="5"/>
    </row>
    <row r="167" spans="1:21" x14ac:dyDescent="0.35">
      <c r="A167" s="39" t="s">
        <v>354</v>
      </c>
      <c r="B167" s="39" t="s">
        <v>355</v>
      </c>
      <c r="C167" s="46">
        <v>0</v>
      </c>
      <c r="D167" s="40">
        <v>0</v>
      </c>
      <c r="E167" s="40">
        <v>0</v>
      </c>
      <c r="F167" s="13">
        <v>0</v>
      </c>
      <c r="G167" s="40">
        <v>4</v>
      </c>
      <c r="H167" s="20">
        <f t="shared" si="4"/>
        <v>4</v>
      </c>
      <c r="I167" s="19">
        <v>0</v>
      </c>
      <c r="L167" s="5" t="s">
        <v>354</v>
      </c>
      <c r="M167" s="5">
        <v>4</v>
      </c>
      <c r="N167" s="5">
        <f>M167-Table1[[#This Row],[01.mar.22]]</f>
        <v>0</v>
      </c>
      <c r="O167" s="5"/>
      <c r="P167" s="5"/>
      <c r="Q167" s="5"/>
      <c r="R167" s="5"/>
      <c r="S167" s="5"/>
      <c r="T167" s="5"/>
    </row>
    <row r="168" spans="1:21" x14ac:dyDescent="0.35">
      <c r="A168" t="s">
        <v>154</v>
      </c>
      <c r="B168" s="9" t="s">
        <v>302</v>
      </c>
      <c r="C168" s="24">
        <v>1</v>
      </c>
      <c r="D168" s="13">
        <v>1</v>
      </c>
      <c r="E168" s="13">
        <v>2</v>
      </c>
      <c r="F168" s="13">
        <v>1</v>
      </c>
      <c r="G168" s="25">
        <v>1</v>
      </c>
      <c r="H168" s="20">
        <f t="shared" si="4"/>
        <v>0</v>
      </c>
      <c r="I168" s="19">
        <f t="shared" si="5"/>
        <v>0</v>
      </c>
      <c r="K168" s="5" t="s">
        <v>154</v>
      </c>
      <c r="L168" s="5" t="s">
        <v>154</v>
      </c>
      <c r="M168" s="5">
        <v>1</v>
      </c>
      <c r="N168" s="5">
        <f>M168-Table1[[#This Row],[01.mar.22]]</f>
        <v>0</v>
      </c>
      <c r="O168" s="5"/>
      <c r="P168" s="5" t="s">
        <v>154</v>
      </c>
      <c r="Q168" s="5">
        <v>1</v>
      </c>
      <c r="R168" s="5"/>
      <c r="S168" s="5"/>
      <c r="T168" s="5"/>
    </row>
    <row r="169" spans="1:21" x14ac:dyDescent="0.35">
      <c r="A169" t="s">
        <v>147</v>
      </c>
      <c r="B169" t="s">
        <v>300</v>
      </c>
      <c r="C169" s="7">
        <v>48</v>
      </c>
      <c r="D169" s="13">
        <v>51</v>
      </c>
      <c r="E169" s="13">
        <v>47</v>
      </c>
      <c r="F169" s="13">
        <v>42</v>
      </c>
      <c r="G169" s="8">
        <v>43</v>
      </c>
      <c r="H169" s="20">
        <f t="shared" si="4"/>
        <v>1</v>
      </c>
      <c r="I169" s="19">
        <f t="shared" si="5"/>
        <v>2.3809523809523725E-2</v>
      </c>
      <c r="K169" s="5" t="s">
        <v>147</v>
      </c>
      <c r="L169" s="5" t="s">
        <v>147</v>
      </c>
      <c r="M169" s="5">
        <v>43</v>
      </c>
      <c r="N169" s="5">
        <f>M169-Table1[[#This Row],[01.mar.22]]</f>
        <v>0</v>
      </c>
      <c r="O169" s="5"/>
      <c r="P169" s="5" t="s">
        <v>147</v>
      </c>
      <c r="Q169" s="5">
        <v>42</v>
      </c>
      <c r="R169" s="5"/>
      <c r="S169" s="5"/>
      <c r="T169" s="5"/>
    </row>
    <row r="170" spans="1:21" x14ac:dyDescent="0.35">
      <c r="A170" t="s">
        <v>148</v>
      </c>
      <c r="B170" t="s">
        <v>326</v>
      </c>
      <c r="C170" s="7">
        <v>2</v>
      </c>
      <c r="D170" s="13">
        <v>7</v>
      </c>
      <c r="E170" s="13">
        <v>13</v>
      </c>
      <c r="F170" s="13">
        <v>22</v>
      </c>
      <c r="G170" s="8">
        <v>25</v>
      </c>
      <c r="H170" s="20">
        <f t="shared" si="4"/>
        <v>3</v>
      </c>
      <c r="I170" s="19">
        <f t="shared" si="5"/>
        <v>0.13636363636363646</v>
      </c>
      <c r="K170" s="5" t="s">
        <v>148</v>
      </c>
      <c r="L170" s="5" t="s">
        <v>148</v>
      </c>
      <c r="M170" s="5">
        <v>25</v>
      </c>
      <c r="N170" s="5">
        <f>M170-Table1[[#This Row],[01.mar.22]]</f>
        <v>0</v>
      </c>
      <c r="O170" s="5"/>
      <c r="P170" s="5" t="s">
        <v>148</v>
      </c>
      <c r="Q170" s="5">
        <v>22</v>
      </c>
      <c r="R170" s="5"/>
      <c r="S170" s="5"/>
      <c r="T170" s="5"/>
    </row>
    <row r="171" spans="1:21" x14ac:dyDescent="0.35">
      <c r="A171" t="s">
        <v>149</v>
      </c>
      <c r="B171" t="s">
        <v>225</v>
      </c>
      <c r="C171" s="7">
        <v>9</v>
      </c>
      <c r="D171" s="13">
        <v>8</v>
      </c>
      <c r="E171" s="13">
        <v>8</v>
      </c>
      <c r="F171" s="13">
        <v>5</v>
      </c>
      <c r="G171" s="8">
        <v>5</v>
      </c>
      <c r="H171" s="20">
        <f t="shared" si="4"/>
        <v>0</v>
      </c>
      <c r="I171" s="19">
        <f t="shared" si="5"/>
        <v>0</v>
      </c>
      <c r="K171" s="5" t="s">
        <v>149</v>
      </c>
      <c r="L171" s="5" t="s">
        <v>149</v>
      </c>
      <c r="M171" s="5">
        <v>5</v>
      </c>
      <c r="N171" s="5">
        <f>M171-Table1[[#This Row],[01.mar.22]]</f>
        <v>0</v>
      </c>
      <c r="O171" s="5"/>
      <c r="P171" s="5" t="s">
        <v>149</v>
      </c>
      <c r="Q171" s="5">
        <v>5</v>
      </c>
      <c r="R171" s="5"/>
      <c r="S171" s="5"/>
      <c r="T171" s="5"/>
    </row>
    <row r="172" spans="1:21" x14ac:dyDescent="0.35">
      <c r="A172" t="s">
        <v>150</v>
      </c>
      <c r="B172" t="s">
        <v>231</v>
      </c>
      <c r="C172" s="7">
        <v>23</v>
      </c>
      <c r="D172" s="13">
        <v>26</v>
      </c>
      <c r="E172" s="13">
        <v>31</v>
      </c>
      <c r="F172" s="13">
        <v>34</v>
      </c>
      <c r="G172" s="8">
        <v>37</v>
      </c>
      <c r="H172" s="20">
        <f>G172-F172</f>
        <v>3</v>
      </c>
      <c r="I172" s="19">
        <f>G172/F172-1</f>
        <v>8.8235294117646967E-2</v>
      </c>
      <c r="K172" s="5" t="s">
        <v>150</v>
      </c>
      <c r="L172" s="5" t="s">
        <v>150</v>
      </c>
      <c r="M172" s="5">
        <v>37</v>
      </c>
      <c r="N172" s="5">
        <f>M172-Table1[[#This Row],[01.mar.22]]</f>
        <v>0</v>
      </c>
      <c r="O172" s="5"/>
      <c r="P172" s="5" t="s">
        <v>150</v>
      </c>
      <c r="Q172" s="5">
        <v>34</v>
      </c>
      <c r="R172" s="5"/>
      <c r="S172" s="5"/>
      <c r="T172" s="5"/>
    </row>
    <row r="173" spans="1:21" x14ac:dyDescent="0.35">
      <c r="A173" t="s">
        <v>151</v>
      </c>
      <c r="B173" t="s">
        <v>229</v>
      </c>
      <c r="C173" s="7">
        <v>4</v>
      </c>
      <c r="D173" s="13">
        <v>4</v>
      </c>
      <c r="E173" s="13">
        <v>4</v>
      </c>
      <c r="F173" s="13">
        <v>4</v>
      </c>
      <c r="G173" s="8">
        <v>4</v>
      </c>
      <c r="H173" s="20">
        <f t="shared" si="4"/>
        <v>0</v>
      </c>
      <c r="I173" s="19">
        <f t="shared" si="5"/>
        <v>0</v>
      </c>
      <c r="K173" s="5" t="s">
        <v>151</v>
      </c>
      <c r="L173" s="5" t="s">
        <v>151</v>
      </c>
      <c r="M173" s="5">
        <v>4</v>
      </c>
      <c r="N173" s="5">
        <f>M173-Table1[[#This Row],[01.mar.22]]</f>
        <v>0</v>
      </c>
      <c r="O173" s="5"/>
      <c r="P173" s="5" t="s">
        <v>151</v>
      </c>
      <c r="Q173" s="5">
        <v>4</v>
      </c>
      <c r="R173" s="5"/>
      <c r="S173" s="5"/>
      <c r="T173" s="5"/>
    </row>
    <row r="174" spans="1:21" x14ac:dyDescent="0.35">
      <c r="A174" t="s">
        <v>152</v>
      </c>
      <c r="B174" t="s">
        <v>228</v>
      </c>
      <c r="C174" s="7">
        <v>2</v>
      </c>
      <c r="D174" s="13">
        <v>5</v>
      </c>
      <c r="E174" s="13">
        <v>5</v>
      </c>
      <c r="F174" s="13">
        <v>5</v>
      </c>
      <c r="G174" s="8">
        <v>6</v>
      </c>
      <c r="H174" s="20">
        <f t="shared" si="4"/>
        <v>1</v>
      </c>
      <c r="I174" s="19">
        <f>G174/F174-1</f>
        <v>0.19999999999999996</v>
      </c>
      <c r="K174" s="5" t="s">
        <v>152</v>
      </c>
      <c r="L174" s="5" t="s">
        <v>152</v>
      </c>
      <c r="M174" s="5">
        <v>6</v>
      </c>
      <c r="N174" s="5">
        <f>M174-Table1[[#This Row],[01.mar.22]]</f>
        <v>0</v>
      </c>
      <c r="O174" s="5"/>
      <c r="P174" s="5" t="s">
        <v>152</v>
      </c>
      <c r="Q174" s="5">
        <v>5</v>
      </c>
      <c r="R174" s="5"/>
      <c r="S174" s="5"/>
      <c r="T174" s="5"/>
    </row>
    <row r="175" spans="1:21" ht="10.9" customHeight="1" x14ac:dyDescent="0.35">
      <c r="B175" s="2"/>
      <c r="C175" s="2"/>
      <c r="D175" s="2"/>
      <c r="E175" s="2"/>
      <c r="F175" s="2"/>
      <c r="G175" s="2"/>
      <c r="H175" s="26"/>
      <c r="I175" s="30"/>
      <c r="K175" s="5">
        <v>5</v>
      </c>
      <c r="N175" s="5"/>
      <c r="O175" s="5"/>
      <c r="P175" s="5" t="e">
        <f>#REF!-Table1[[#This Row],[01.mar.22]]</f>
        <v>#REF!</v>
      </c>
      <c r="Q175" s="5"/>
      <c r="R175" s="5"/>
      <c r="S175" s="5"/>
      <c r="T175" s="5"/>
    </row>
    <row r="176" spans="1:21" ht="15" customHeight="1" x14ac:dyDescent="0.35">
      <c r="A176" s="31"/>
      <c r="B176" s="32" t="s">
        <v>346</v>
      </c>
      <c r="C176" s="33">
        <f>C177-C78</f>
        <v>44156</v>
      </c>
      <c r="D176" s="33">
        <f>D177-D78</f>
        <v>49347</v>
      </c>
      <c r="E176" s="33">
        <f>E177-E78</f>
        <v>51378</v>
      </c>
      <c r="F176" s="33">
        <f>F177-F78</f>
        <v>54979</v>
      </c>
      <c r="G176" s="33">
        <f>G177-G78</f>
        <v>55475</v>
      </c>
      <c r="H176" s="35">
        <f>G176-F176</f>
        <v>496</v>
      </c>
      <c r="I176" s="34">
        <f>G176/F176-1</f>
        <v>9.0216264391858036E-3</v>
      </c>
      <c r="O176" s="5"/>
      <c r="P176" s="5" t="e">
        <f>#REF!-Table1[[#This Row],[01.mar.22]]</f>
        <v>#REF!</v>
      </c>
      <c r="Q176" s="5"/>
      <c r="R176" s="5"/>
      <c r="S176" s="5"/>
      <c r="T176" s="5"/>
    </row>
    <row r="177" spans="1:20" ht="21" customHeight="1" thickBot="1" x14ac:dyDescent="0.4">
      <c r="A177" s="47" t="s">
        <v>310</v>
      </c>
      <c r="B177" s="47"/>
      <c r="C177" s="48">
        <f>SUM(Table1[01.des.18])</f>
        <v>356674</v>
      </c>
      <c r="D177" s="48">
        <f>SUM(Table1[01.des.19])</f>
        <v>363882</v>
      </c>
      <c r="E177" s="48">
        <f>SUM(Table1[01.des.20])</f>
        <v>368620</v>
      </c>
      <c r="F177" s="48">
        <f>SUM(Table1[01.des.21])</f>
        <v>376029</v>
      </c>
      <c r="G177" s="48">
        <f>SUM(Table1[01.mar.22])</f>
        <v>376989</v>
      </c>
      <c r="H177" s="49">
        <f>G177-F177</f>
        <v>960</v>
      </c>
      <c r="I177" s="50">
        <f>G177/F177-1</f>
        <v>2.5529945828646206E-3</v>
      </c>
      <c r="N177" s="5"/>
      <c r="O177" s="5"/>
      <c r="P177" s="5" t="e">
        <f>#REF!-Table1[[#This Row],[01.mar.22]]</f>
        <v>#REF!</v>
      </c>
      <c r="Q177" s="5"/>
      <c r="R177" s="5"/>
      <c r="S177" s="5"/>
      <c r="T177" s="5"/>
    </row>
    <row r="178" spans="1:20" ht="15" thickTop="1" x14ac:dyDescent="0.35">
      <c r="O178" s="5"/>
      <c r="P178" s="5" t="e">
        <f>#REF!-Table1[[#This Row],[01.mar.22]]</f>
        <v>#REF!</v>
      </c>
      <c r="Q178" s="5"/>
      <c r="R178" s="5"/>
      <c r="S178" s="5"/>
      <c r="T178" s="5"/>
    </row>
    <row r="179" spans="1:20" x14ac:dyDescent="0.35">
      <c r="A179" s="3" t="s">
        <v>312</v>
      </c>
      <c r="P179" s="5"/>
      <c r="Q179" s="5"/>
      <c r="R179" s="5"/>
    </row>
    <row r="180" spans="1:20" x14ac:dyDescent="0.35">
      <c r="A180" s="3" t="s">
        <v>353</v>
      </c>
      <c r="P180" s="5"/>
      <c r="Q180" s="5"/>
      <c r="R180" s="5"/>
    </row>
    <row r="181" spans="1:20" ht="16.5" customHeight="1" x14ac:dyDescent="0.35">
      <c r="A181" s="3" t="s">
        <v>338</v>
      </c>
    </row>
    <row r="182" spans="1:20" ht="18" customHeight="1" x14ac:dyDescent="0.35"/>
    <row r="183" spans="1:20" ht="6.75" customHeight="1" x14ac:dyDescent="0.35"/>
    <row r="185" spans="1:20" x14ac:dyDescent="0.35">
      <c r="C185" s="36">
        <f>C177-C78</f>
        <v>44156</v>
      </c>
      <c r="D185" s="36">
        <f>D177-D78</f>
        <v>49347</v>
      </c>
      <c r="E185" s="36">
        <f>E177-E78</f>
        <v>51378</v>
      </c>
      <c r="F185" s="36"/>
      <c r="G185" s="36">
        <f>G177-G78</f>
        <v>55475</v>
      </c>
    </row>
  </sheetData>
  <sortState xmlns:xlrd2="http://schemas.microsoft.com/office/spreadsheetml/2017/richdata2" ref="N5:O164">
    <sortCondition ref="N5:N164"/>
  </sortState>
  <phoneticPr fontId="11" type="noConversion"/>
  <conditionalFormatting sqref="I170:I174 H175:H177">
    <cfRule type="cellIs" dxfId="16" priority="158" operator="lessThan">
      <formula>0</formula>
    </cfRule>
  </conditionalFormatting>
  <conditionalFormatting sqref="I177">
    <cfRule type="cellIs" dxfId="15" priority="4" operator="lessThan">
      <formula>0</formula>
    </cfRule>
  </conditionalFormatting>
  <conditionalFormatting sqref="I1:I1048576">
    <cfRule type="cellIs" dxfId="14" priority="2" operator="equal">
      <formula>0</formula>
    </cfRule>
    <cfRule type="cellIs" dxfId="13" priority="3" operator="lessThan">
      <formula>0</formula>
    </cfRule>
  </conditionalFormatting>
  <conditionalFormatting sqref="I176">
    <cfRule type="cellIs" dxfId="12" priority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C3:E3 F3:G3" twoDigitTextYear="1"/>
    <ignoredError sqref="P175:P178" evalError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2018-10-24T14:33:41Z</dcterms:created>
  <dcterms:modified xsi:type="dcterms:W3CDTF">2022-03-10T11:15:05Z</dcterms:modified>
</cp:coreProperties>
</file>