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febrúar\"/>
    </mc:Choice>
  </mc:AlternateContent>
  <bookViews>
    <workbookView xWindow="0" yWindow="0" windowWidth="28800" windowHeight="1230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9" i="1"/>
  <c r="F69" i="1"/>
  <c r="C69" i="1"/>
  <c r="D69" i="1"/>
  <c r="C61" i="1"/>
  <c r="E61" i="1"/>
  <c r="F61" i="1"/>
  <c r="D61" i="1"/>
  <c r="E39" i="1" l="1"/>
  <c r="C47" i="1" l="1"/>
  <c r="C39" i="1"/>
  <c r="C29" i="1"/>
  <c r="C18" i="1"/>
  <c r="C13" i="1"/>
  <c r="C5" i="1"/>
  <c r="C86" i="1" l="1"/>
  <c r="F21" i="1" l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7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13" i="1" l="1"/>
  <c r="D47" i="1" l="1"/>
  <c r="D39" i="1"/>
  <c r="D29" i="1"/>
  <c r="D18" i="1"/>
  <c r="D5" i="1"/>
  <c r="E47" i="1"/>
  <c r="E29" i="1"/>
  <c r="E18" i="1"/>
  <c r="E13" i="1"/>
  <c r="E5" i="1"/>
  <c r="F39" i="1" l="1"/>
  <c r="G39" i="1"/>
  <c r="G61" i="1"/>
  <c r="D86" i="1"/>
  <c r="G69" i="1"/>
  <c r="F47" i="1"/>
  <c r="G47" i="1"/>
  <c r="F29" i="1"/>
  <c r="G29" i="1"/>
  <c r="F18" i="1"/>
  <c r="G18" i="1"/>
  <c r="F13" i="1"/>
  <c r="G13" i="1"/>
  <c r="F5" i="1"/>
  <c r="G5" i="1"/>
  <c r="E86" i="1" l="1"/>
  <c r="G86" i="1"/>
  <c r="F86" i="1"/>
</calcChain>
</file>

<file path=xl/sharedStrings.xml><?xml version="1.0" encoding="utf-8"?>
<sst xmlns="http://schemas.openxmlformats.org/spreadsheetml/2006/main" count="100" uniqueCount="92">
  <si>
    <t>Sveitarfélagsnúmer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</si>
  <si>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</si>
  <si>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</si>
  <si>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</si>
  <si>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</si>
  <si>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</si>
  <si>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</si>
  <si>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</si>
  <si>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</si>
  <si>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</si>
  <si>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</si>
  <si>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</si>
  <si>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</si>
  <si>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</si>
  <si>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</si>
  <si>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</si>
  <si>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</si>
  <si>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</si>
  <si>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</si>
  <si>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</si>
  <si>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</si>
  <si>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</si>
  <si>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</si>
  <si>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</si>
  <si>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</si>
  <si>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</si>
  <si>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</si>
  <si>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</si>
  <si>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</si>
  <si>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</si>
  <si>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</si>
  <si>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</si>
  <si>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</si>
  <si>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</si>
  <si>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</si>
  <si>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</si>
  <si>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</si>
  <si>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</si>
  <si>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</si>
  <si>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</si>
  <si>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</si>
  <si>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</si>
  <si>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</si>
  <si>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</si>
  <si>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</si>
  <si>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</si>
  <si>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</si>
  <si>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</si>
  <si>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</si>
  <si>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</si>
  <si>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</si>
  <si>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</si>
  <si>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</si>
  <si>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</si>
  <si>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</si>
  <si>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</si>
  <si>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</si>
  <si>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</si>
  <si>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</si>
  <si>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</si>
  <si>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</si>
  <si>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</si>
  <si>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</si>
  <si>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</si>
  <si>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</si>
  <si>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</si>
  <si>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</si>
  <si>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</si>
  <si>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</si>
  <si>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</si>
  <si>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</si>
  <si>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</si>
  <si>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</si>
  <si>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</si>
  <si>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</si>
  <si>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</si>
  <si>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</si>
  <si>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</si>
  <si>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</si>
  <si>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</si>
  <si>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</si>
  <si>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</si>
  <si>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</si>
  <si>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</si>
  <si>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</si>
  <si>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Fjöldi - 1. feb. 2019</t>
  </si>
  <si>
    <t>Fjöldi íbúa eftir sveitarfélögum 1. febrúar 2019 (og samanburður  við íbúatölur 1. desember 2017/2018)</t>
  </si>
  <si>
    <t>Þjóðskrá Íslands - 4. febrúar 2019</t>
  </si>
  <si>
    <t>Suðurnesjabær</t>
  </si>
  <si>
    <t>Þessar tölur eru keyrðar úr grunnum Þjóðskrár og byggja á skráningu einstaklinga eftir sveitafélögum (húskóða).</t>
  </si>
  <si>
    <t>Fjölgun m/ 1.des 18 og 1. feb. 19</t>
  </si>
  <si>
    <t>Sveitarfélag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</si>
</sst>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0" xfId="0" applyFont="1"/>
    <xf numFmtId="164" fontId="0" fillId="0" borderId="0" xfId="0" applyNumberFormat="1"/>
    <xf numFmtId="3" fontId="2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0"/>
              <a:t>Hlutfallsleg breyting á íbúafjölda á tímabilinu frá 1. desember</a:t>
            </a:r>
            <a:r>
              <a:rPr lang="is-IS" sz="1600" b="0" baseline="0"/>
              <a:t> 2018 og 1. febrúar 2019</a:t>
            </a:r>
            <a:endParaRPr lang="is-IS" sz="1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6.9694411635375472E-2"/>
          <c:y val="9.8704693998811641E-2"/>
          <c:w val="0.89090885472609571"/>
          <c:h val="0.84615979152338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BD4-4B3E-84AF-CDF895EC11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BD4-4B3E-84AF-CDF895EC111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4-4B3E-84AF-CDF895EC111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D4-4B3E-84AF-CDF895EC11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D4-4B3E-84AF-CDF895EC11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D4-4B3E-84AF-CDF895EC111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D4-4B3E-84AF-CDF895EC11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D4-4B3E-84AF-CDF895EC11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Sheet2!$B$5:$B$12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Sheet2!$C$5:$C$12</c:f>
              <c:numCache>
                <c:formatCode>0.0%</c:formatCode>
                <c:ptCount val="8"/>
                <c:pt idx="0">
                  <c:v>3.614637527307174E-3</c:v>
                </c:pt>
                <c:pt idx="1">
                  <c:v>4.4733631557543063E-3</c:v>
                </c:pt>
                <c:pt idx="2">
                  <c:v>-1.9943192119417086E-3</c:v>
                </c:pt>
                <c:pt idx="3">
                  <c:v>-1.4156285390714007E-3</c:v>
                </c:pt>
                <c:pt idx="4">
                  <c:v>1.3837000138372524E-4</c:v>
                </c:pt>
                <c:pt idx="5">
                  <c:v>7.8841036759635941E-4</c:v>
                </c:pt>
                <c:pt idx="6">
                  <c:v>-1.4030492937985306E-3</c:v>
                </c:pt>
                <c:pt idx="7">
                  <c:v>2.62714718760515E-3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4-4B3E-84AF-CDF895EC11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7681616"/>
        <c:axId val="687681944"/>
      </c:barChart>
      <c:catAx>
        <c:axId val="687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7681944"/>
        <c:crosses val="autoZero"/>
        <c:auto val="1"/>
        <c:lblAlgn val="ctr"/>
        <c:lblOffset val="100"/>
        <c:noMultiLvlLbl val="0"/>
      </c:catAx>
      <c:valAx>
        <c:axId val="6876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Hlutfallsleg</a:t>
                </a:r>
                <a:r>
                  <a:rPr lang="is-IS" sz="1100" baseline="0">
                    <a:latin typeface="+mn-lt"/>
                  </a:rPr>
                  <a:t> breyting</a:t>
                </a:r>
                <a:endParaRPr lang="is-IS" sz="11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252069297923839E-2"/>
              <c:y val="0.40275080588188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7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57149</xdr:rowOff>
    </xdr:from>
    <xdr:to>
      <xdr:col>15</xdr:col>
      <xdr:colOff>95250</xdr:colOff>
      <xdr:row>27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workbookViewId="0">
      <selection activeCell="C15" sqref="C15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4"/>
    <col min="8" max="8" width="4.85546875" style="9" customWidth="1"/>
    <col min="11" max="11" width="9.140625" style="40"/>
    <col min="12" max="12" width="9.140625" style="26"/>
    <col min="13" max="13" width="9.140625" style="59"/>
    <col min="14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86</v>
      </c>
      <c r="B1" s="9"/>
      <c r="C1" s="9"/>
      <c r="D1" s="15"/>
      <c r="E1" s="9"/>
      <c r="F1" s="2"/>
      <c r="G1" s="43"/>
      <c r="I1" s="9"/>
      <c r="J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87</v>
      </c>
      <c r="B2" s="9"/>
      <c r="C2" s="9"/>
      <c r="D2" s="15"/>
      <c r="E2" s="9"/>
      <c r="F2" s="2"/>
      <c r="G2" s="43"/>
      <c r="I2" s="9"/>
      <c r="J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3"/>
      <c r="I3" s="9"/>
      <c r="J3" s="9"/>
      <c r="N3" s="37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91</v>
      </c>
      <c r="C4" s="30" t="s">
        <v>84</v>
      </c>
      <c r="D4" s="30" t="s">
        <v>83</v>
      </c>
      <c r="E4" s="30" t="s">
        <v>85</v>
      </c>
      <c r="F4" s="28" t="s">
        <v>90</v>
      </c>
      <c r="G4" s="44" t="s">
        <v>82</v>
      </c>
      <c r="I4" s="9"/>
      <c r="J4" s="9"/>
      <c r="L4" s="26">
        <v>0</v>
      </c>
      <c r="N4" s="37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228786</v>
      </c>
      <c r="F5" s="34">
        <f>E5-D5</f>
        <v>824</v>
      </c>
      <c r="G5" s="45">
        <f>E5/D5-1</f>
        <v>3.614637527307174E-3</v>
      </c>
      <c r="I5" s="9"/>
      <c r="J5" s="9"/>
      <c r="L5" s="26">
        <v>1000</v>
      </c>
      <c r="N5" s="37"/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3</v>
      </c>
      <c r="C6" s="20">
        <v>126108</v>
      </c>
      <c r="D6" s="20">
        <v>128681</v>
      </c>
      <c r="E6" s="20">
        <v>129119</v>
      </c>
      <c r="F6" s="20">
        <f>E6-D6</f>
        <v>438</v>
      </c>
      <c r="G6" s="46">
        <f t="shared" ref="G6:G68" si="0">E6/D6-1</f>
        <v>3.4037659017258637E-3</v>
      </c>
      <c r="I6" s="9"/>
      <c r="J6" s="9"/>
      <c r="L6" s="26">
        <v>1100</v>
      </c>
      <c r="N6" s="37"/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4</v>
      </c>
      <c r="C7" s="10">
        <v>35903</v>
      </c>
      <c r="D7" s="10">
        <v>36910</v>
      </c>
      <c r="E7" s="10">
        <v>37052</v>
      </c>
      <c r="F7" s="10">
        <f t="shared" ref="F7:F68" si="1">E7-D7</f>
        <v>142</v>
      </c>
      <c r="G7" s="47">
        <f t="shared" si="0"/>
        <v>3.8471958818748764E-3</v>
      </c>
      <c r="I7" s="9"/>
      <c r="J7" s="9"/>
      <c r="L7" s="26">
        <v>1300</v>
      </c>
      <c r="N7" s="37"/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5</v>
      </c>
      <c r="C8" s="20">
        <v>4569</v>
      </c>
      <c r="D8" s="20">
        <v>4659</v>
      </c>
      <c r="E8" s="20">
        <v>4653</v>
      </c>
      <c r="F8" s="20">
        <f t="shared" si="1"/>
        <v>-6</v>
      </c>
      <c r="G8" s="48">
        <f t="shared" si="0"/>
        <v>-1.2878300064391723E-3</v>
      </c>
      <c r="I8" s="9"/>
      <c r="J8" s="9"/>
      <c r="L8" s="26">
        <v>1400</v>
      </c>
      <c r="N8" s="37"/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6</v>
      </c>
      <c r="C9" s="10">
        <v>15691</v>
      </c>
      <c r="D9" s="10">
        <v>16279</v>
      </c>
      <c r="E9" s="10">
        <v>16355</v>
      </c>
      <c r="F9" s="10">
        <f t="shared" si="1"/>
        <v>76</v>
      </c>
      <c r="G9" s="47">
        <f t="shared" si="0"/>
        <v>4.6685914368205239E-3</v>
      </c>
      <c r="I9" s="9"/>
      <c r="J9" s="9"/>
      <c r="L9" s="26">
        <v>1604</v>
      </c>
      <c r="N9" s="37"/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7</v>
      </c>
      <c r="C10" s="20">
        <v>29371</v>
      </c>
      <c r="D10" s="20">
        <v>29787</v>
      </c>
      <c r="E10" s="20">
        <v>29814</v>
      </c>
      <c r="F10" s="20">
        <f t="shared" si="1"/>
        <v>27</v>
      </c>
      <c r="G10" s="46">
        <f t="shared" si="0"/>
        <v>9.0643569342341301E-4</v>
      </c>
      <c r="I10" s="9"/>
      <c r="J10" s="9"/>
      <c r="L10" s="26">
        <v>1606</v>
      </c>
      <c r="N10" s="37"/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8</v>
      </c>
      <c r="C11" s="10">
        <v>10514</v>
      </c>
      <c r="D11" s="10">
        <v>11407</v>
      </c>
      <c r="E11" s="10">
        <v>11552</v>
      </c>
      <c r="F11" s="10">
        <f t="shared" si="1"/>
        <v>145</v>
      </c>
      <c r="G11" s="47">
        <f t="shared" si="0"/>
        <v>1.2711492942929725E-2</v>
      </c>
      <c r="I11" s="9"/>
      <c r="J11" s="9"/>
      <c r="L11" s="26">
        <v>2000</v>
      </c>
      <c r="M11" s="59">
        <v>18968</v>
      </c>
      <c r="N11" s="37"/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9</v>
      </c>
      <c r="C12" s="20">
        <v>221</v>
      </c>
      <c r="D12" s="20">
        <v>239</v>
      </c>
      <c r="E12" s="20">
        <v>241</v>
      </c>
      <c r="F12" s="20">
        <f t="shared" si="1"/>
        <v>2</v>
      </c>
      <c r="G12" s="46">
        <f t="shared" si="0"/>
        <v>8.3682008368199945E-3</v>
      </c>
      <c r="I12" s="9"/>
      <c r="J12" s="9"/>
      <c r="L12" s="26">
        <v>2300</v>
      </c>
      <c r="M12" s="59">
        <v>3455</v>
      </c>
      <c r="N12" s="37"/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10</v>
      </c>
      <c r="B13" s="5"/>
      <c r="C13" s="11">
        <f>SUM(C14:C17)</f>
        <v>25711</v>
      </c>
      <c r="D13" s="11">
        <f>SUM(D14:D17)</f>
        <v>27049</v>
      </c>
      <c r="E13" s="11">
        <f>SUM(E14:E17)</f>
        <v>27170</v>
      </c>
      <c r="F13" s="34">
        <f>E13-D13</f>
        <v>121</v>
      </c>
      <c r="G13" s="45">
        <f t="shared" si="0"/>
        <v>4.4733631557543063E-3</v>
      </c>
      <c r="I13" s="9"/>
      <c r="J13" s="9"/>
      <c r="L13" s="26">
        <v>2506</v>
      </c>
      <c r="M13" s="59">
        <v>1277</v>
      </c>
      <c r="N13" s="37"/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11</v>
      </c>
      <c r="C14" s="20">
        <v>17732</v>
      </c>
      <c r="D14" s="41">
        <v>18882</v>
      </c>
      <c r="E14" s="20">
        <v>18968</v>
      </c>
      <c r="F14" s="20">
        <f t="shared" si="1"/>
        <v>86</v>
      </c>
      <c r="G14" s="46">
        <f t="shared" si="0"/>
        <v>4.5546022667091179E-3</v>
      </c>
      <c r="I14" s="9"/>
      <c r="J14" s="9"/>
      <c r="L14" s="26">
        <v>2510</v>
      </c>
      <c r="M14" s="59">
        <v>3470</v>
      </c>
      <c r="N14" s="37"/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12</v>
      </c>
      <c r="C15" s="10">
        <v>3326</v>
      </c>
      <c r="D15" s="42">
        <v>3397</v>
      </c>
      <c r="E15" s="10">
        <v>3455</v>
      </c>
      <c r="F15" s="10">
        <f t="shared" si="1"/>
        <v>58</v>
      </c>
      <c r="G15" s="47">
        <f t="shared" si="0"/>
        <v>1.7073888725345876E-2</v>
      </c>
      <c r="I15" s="9"/>
      <c r="J15" s="9"/>
      <c r="L15" s="26">
        <v>3000</v>
      </c>
      <c r="M15" s="59">
        <v>7418</v>
      </c>
      <c r="N15" s="37"/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13</v>
      </c>
      <c r="C16" s="20">
        <v>1269</v>
      </c>
      <c r="D16" s="41">
        <v>1288</v>
      </c>
      <c r="E16" s="20">
        <v>1277</v>
      </c>
      <c r="F16" s="20">
        <f t="shared" si="1"/>
        <v>-11</v>
      </c>
      <c r="G16" s="48">
        <f t="shared" si="0"/>
        <v>-8.5403726708074279E-3</v>
      </c>
      <c r="I16" s="9"/>
      <c r="J16" s="9"/>
      <c r="L16" s="26">
        <v>3506</v>
      </c>
      <c r="M16" s="59">
        <v>63</v>
      </c>
      <c r="N16" s="37"/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88</v>
      </c>
      <c r="C17" s="10">
        <v>3384</v>
      </c>
      <c r="D17" s="42">
        <v>3482</v>
      </c>
      <c r="E17" s="10">
        <v>3470</v>
      </c>
      <c r="F17" s="10">
        <f t="shared" si="1"/>
        <v>-12</v>
      </c>
      <c r="G17" s="49">
        <f t="shared" si="0"/>
        <v>-3.446295232624963E-3</v>
      </c>
      <c r="I17" s="9"/>
      <c r="J17" s="9"/>
      <c r="L17" s="26">
        <v>3511</v>
      </c>
      <c r="M17" s="59">
        <v>635</v>
      </c>
      <c r="N17" s="37"/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14</v>
      </c>
      <c r="B18" s="22"/>
      <c r="C18" s="17">
        <f>SUM(C19:C28)</f>
        <v>16229</v>
      </c>
      <c r="D18" s="17">
        <f>SUM(D19:D28)</f>
        <v>16547</v>
      </c>
      <c r="E18" s="17">
        <f>SUM(E19:E28)</f>
        <v>16514</v>
      </c>
      <c r="F18" s="35">
        <f t="shared" si="1"/>
        <v>-33</v>
      </c>
      <c r="G18" s="50">
        <f t="shared" si="0"/>
        <v>-1.9943192119417086E-3</v>
      </c>
      <c r="I18" s="9"/>
      <c r="J18" s="9"/>
      <c r="L18" s="26">
        <v>3609</v>
      </c>
      <c r="M18" s="59">
        <v>3822</v>
      </c>
      <c r="N18" s="37"/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15</v>
      </c>
      <c r="C19" s="10">
        <v>7225</v>
      </c>
      <c r="D19" s="10">
        <v>7421</v>
      </c>
      <c r="E19" s="10">
        <v>7418</v>
      </c>
      <c r="F19" s="10">
        <f t="shared" si="1"/>
        <v>-3</v>
      </c>
      <c r="G19" s="47">
        <f t="shared" si="0"/>
        <v>-4.0425818622824572E-4</v>
      </c>
      <c r="I19" s="9"/>
      <c r="J19" s="9"/>
      <c r="L19" s="26">
        <v>3709</v>
      </c>
      <c r="M19" s="59">
        <v>869</v>
      </c>
      <c r="N19" s="37"/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16</v>
      </c>
      <c r="C20" s="20">
        <v>56</v>
      </c>
      <c r="D20" s="20">
        <v>58</v>
      </c>
      <c r="E20" s="20">
        <v>63</v>
      </c>
      <c r="F20" s="20">
        <f t="shared" si="1"/>
        <v>5</v>
      </c>
      <c r="G20" s="46">
        <f t="shared" si="0"/>
        <v>8.6206896551724199E-2</v>
      </c>
      <c r="I20" s="9"/>
      <c r="J20" s="9"/>
      <c r="L20" s="26">
        <v>3710</v>
      </c>
      <c r="M20" s="59">
        <v>62</v>
      </c>
      <c r="N20" s="37"/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17</v>
      </c>
      <c r="C21" s="10">
        <v>656</v>
      </c>
      <c r="D21" s="10">
        <v>650</v>
      </c>
      <c r="E21" s="10">
        <v>635</v>
      </c>
      <c r="F21" s="10">
        <f>E21-D21</f>
        <v>-15</v>
      </c>
      <c r="G21" s="49">
        <f t="shared" si="0"/>
        <v>-2.3076923076923106E-2</v>
      </c>
      <c r="I21" s="9"/>
      <c r="J21" s="9"/>
      <c r="L21" s="26">
        <v>3711</v>
      </c>
      <c r="M21" s="59">
        <v>1199</v>
      </c>
      <c r="N21" s="37"/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18</v>
      </c>
      <c r="C22" s="20">
        <v>3745</v>
      </c>
      <c r="D22" s="20">
        <v>3816</v>
      </c>
      <c r="E22" s="20">
        <v>3822</v>
      </c>
      <c r="F22" s="20">
        <f t="shared" si="1"/>
        <v>6</v>
      </c>
      <c r="G22" s="46">
        <f t="shared" si="0"/>
        <v>1.5723270440251014E-3</v>
      </c>
      <c r="I22" s="9"/>
      <c r="J22" s="9"/>
      <c r="L22" s="26">
        <v>3713</v>
      </c>
      <c r="M22" s="59">
        <v>119</v>
      </c>
      <c r="N22" s="37"/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19</v>
      </c>
      <c r="C23" s="10">
        <v>884</v>
      </c>
      <c r="D23" s="10">
        <v>876</v>
      </c>
      <c r="E23" s="10">
        <v>869</v>
      </c>
      <c r="F23" s="10">
        <f t="shared" si="1"/>
        <v>-7</v>
      </c>
      <c r="G23" s="49">
        <f t="shared" si="0"/>
        <v>-7.9908675799086337E-3</v>
      </c>
      <c r="I23" s="9"/>
      <c r="J23" s="9"/>
      <c r="L23" s="26">
        <v>3714</v>
      </c>
      <c r="M23" s="59">
        <v>1663</v>
      </c>
      <c r="N23" s="37"/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20</v>
      </c>
      <c r="C24" s="20">
        <v>59</v>
      </c>
      <c r="D24" s="20">
        <v>63</v>
      </c>
      <c r="E24" s="20">
        <v>62</v>
      </c>
      <c r="F24" s="20">
        <f t="shared" si="1"/>
        <v>-1</v>
      </c>
      <c r="G24" s="48">
        <f t="shared" si="0"/>
        <v>-1.5873015873015928E-2</v>
      </c>
      <c r="I24" s="9"/>
      <c r="J24" s="9"/>
      <c r="L24" s="26">
        <v>3811</v>
      </c>
      <c r="M24" s="59">
        <v>664</v>
      </c>
      <c r="N24" s="37"/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21</v>
      </c>
      <c r="C25" s="10">
        <v>1178</v>
      </c>
      <c r="D25" s="10">
        <v>1196</v>
      </c>
      <c r="E25" s="10">
        <v>1199</v>
      </c>
      <c r="F25" s="10">
        <f t="shared" si="1"/>
        <v>3</v>
      </c>
      <c r="G25" s="47">
        <f t="shared" si="0"/>
        <v>2.5083612040133207E-3</v>
      </c>
      <c r="I25" s="9"/>
      <c r="J25" s="9"/>
      <c r="L25" s="26">
        <v>4100</v>
      </c>
      <c r="M25" s="59">
        <v>951</v>
      </c>
      <c r="N25" s="37"/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22</v>
      </c>
      <c r="C26" s="20">
        <v>123</v>
      </c>
      <c r="D26" s="20">
        <v>117</v>
      </c>
      <c r="E26" s="20">
        <v>119</v>
      </c>
      <c r="F26" s="20">
        <f t="shared" si="1"/>
        <v>2</v>
      </c>
      <c r="G26" s="46">
        <f t="shared" si="0"/>
        <v>1.7094017094017033E-2</v>
      </c>
      <c r="I26" s="9"/>
      <c r="J26" s="9"/>
      <c r="L26" s="26">
        <v>4200</v>
      </c>
      <c r="M26" s="59">
        <v>3791</v>
      </c>
      <c r="N26" s="37"/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23</v>
      </c>
      <c r="C27" s="10">
        <v>1637</v>
      </c>
      <c r="D27" s="10">
        <v>1680</v>
      </c>
      <c r="E27" s="10">
        <v>1663</v>
      </c>
      <c r="F27" s="10">
        <f t="shared" si="1"/>
        <v>-17</v>
      </c>
      <c r="G27" s="49">
        <f t="shared" si="0"/>
        <v>-1.0119047619047583E-2</v>
      </c>
      <c r="I27" s="9"/>
      <c r="J27" s="9"/>
      <c r="L27" s="26">
        <v>4502</v>
      </c>
      <c r="M27" s="59">
        <v>256</v>
      </c>
      <c r="N27" s="37"/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24</v>
      </c>
      <c r="C28" s="20">
        <v>666</v>
      </c>
      <c r="D28" s="20">
        <v>670</v>
      </c>
      <c r="E28" s="20">
        <v>664</v>
      </c>
      <c r="F28" s="20">
        <f t="shared" si="1"/>
        <v>-6</v>
      </c>
      <c r="G28" s="48">
        <f t="shared" si="0"/>
        <v>-8.9552238805969964E-3</v>
      </c>
      <c r="I28" s="9"/>
      <c r="J28" s="9"/>
      <c r="L28" s="26">
        <v>4604</v>
      </c>
      <c r="M28" s="59">
        <v>22</v>
      </c>
      <c r="N28" s="37"/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25</v>
      </c>
      <c r="B29" s="4"/>
      <c r="C29" s="11">
        <f>SUM(C30:C38)</f>
        <v>6992</v>
      </c>
      <c r="D29" s="11">
        <f>SUM(D30:D38)</f>
        <v>7064</v>
      </c>
      <c r="E29" s="11">
        <f>SUM(E30:E38)</f>
        <v>7054</v>
      </c>
      <c r="F29" s="34">
        <f t="shared" si="1"/>
        <v>-10</v>
      </c>
      <c r="G29" s="51">
        <f t="shared" si="0"/>
        <v>-1.4156285390714007E-3</v>
      </c>
      <c r="I29" s="9"/>
      <c r="J29" s="9"/>
      <c r="L29" s="26">
        <v>4607</v>
      </c>
      <c r="M29" s="59">
        <v>999</v>
      </c>
      <c r="N29" s="37"/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26</v>
      </c>
      <c r="C30" s="20">
        <v>943</v>
      </c>
      <c r="D30" s="20">
        <v>946</v>
      </c>
      <c r="E30" s="20">
        <v>951</v>
      </c>
      <c r="F30" s="20">
        <f t="shared" si="1"/>
        <v>5</v>
      </c>
      <c r="G30" s="46">
        <f t="shared" si="0"/>
        <v>5.285412262156397E-3</v>
      </c>
      <c r="I30" s="9"/>
      <c r="J30" s="9"/>
      <c r="L30" s="26">
        <v>4803</v>
      </c>
      <c r="M30" s="59">
        <v>204</v>
      </c>
      <c r="N30" s="37"/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27</v>
      </c>
      <c r="C31" s="10">
        <v>3709</v>
      </c>
      <c r="D31" s="10">
        <v>3813</v>
      </c>
      <c r="E31" s="10">
        <v>3791</v>
      </c>
      <c r="F31" s="10">
        <f t="shared" si="1"/>
        <v>-22</v>
      </c>
      <c r="G31" s="49">
        <f t="shared" si="0"/>
        <v>-5.7697351167059763E-3</v>
      </c>
      <c r="I31" s="9"/>
      <c r="J31" s="9"/>
      <c r="L31" s="26">
        <v>4901</v>
      </c>
      <c r="M31" s="59">
        <v>38</v>
      </c>
      <c r="N31" s="37"/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28</v>
      </c>
      <c r="C32" s="20">
        <v>277</v>
      </c>
      <c r="D32" s="20">
        <v>257</v>
      </c>
      <c r="E32" s="20">
        <v>256</v>
      </c>
      <c r="F32" s="20">
        <f t="shared" si="1"/>
        <v>-1</v>
      </c>
      <c r="G32" s="48">
        <f t="shared" si="0"/>
        <v>-3.8910505836575737E-3</v>
      </c>
      <c r="I32" s="9"/>
      <c r="J32" s="9"/>
      <c r="L32" s="26">
        <v>4902</v>
      </c>
      <c r="M32" s="59">
        <v>106</v>
      </c>
      <c r="N32" s="37"/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29</v>
      </c>
      <c r="C33" s="10">
        <v>245</v>
      </c>
      <c r="D33" s="10">
        <v>259</v>
      </c>
      <c r="E33" s="10">
        <v>259</v>
      </c>
      <c r="F33" s="10">
        <f t="shared" si="1"/>
        <v>0</v>
      </c>
      <c r="G33" s="47">
        <f t="shared" si="0"/>
        <v>0</v>
      </c>
      <c r="I33" s="9"/>
      <c r="J33" s="9"/>
      <c r="L33"/>
      <c r="M33"/>
      <c r="N33" s="37"/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30</v>
      </c>
      <c r="C34" s="20">
        <v>1023</v>
      </c>
      <c r="D34" s="20">
        <v>996</v>
      </c>
      <c r="E34" s="20">
        <v>999</v>
      </c>
      <c r="F34" s="20">
        <f t="shared" si="1"/>
        <v>3</v>
      </c>
      <c r="G34" s="46">
        <f t="shared" si="0"/>
        <v>3.0120481927711218E-3</v>
      </c>
      <c r="I34" s="9"/>
      <c r="J34" s="9"/>
      <c r="L34" s="26">
        <v>4911</v>
      </c>
      <c r="M34" s="59">
        <v>450</v>
      </c>
      <c r="N34" s="37"/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31</v>
      </c>
      <c r="C35" s="10">
        <v>196</v>
      </c>
      <c r="D35" s="10">
        <v>199</v>
      </c>
      <c r="E35" s="10">
        <v>204</v>
      </c>
      <c r="F35" s="10">
        <f t="shared" si="1"/>
        <v>5</v>
      </c>
      <c r="G35" s="47">
        <f t="shared" si="0"/>
        <v>2.5125628140703515E-2</v>
      </c>
      <c r="I35" s="9"/>
      <c r="J35" s="9"/>
      <c r="L35" s="26">
        <v>5200</v>
      </c>
      <c r="M35" s="59">
        <v>4001</v>
      </c>
      <c r="N35" s="37"/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32</v>
      </c>
      <c r="C36" s="20">
        <v>41</v>
      </c>
      <c r="D36" s="20">
        <v>40</v>
      </c>
      <c r="E36" s="20">
        <v>38</v>
      </c>
      <c r="F36" s="20">
        <f t="shared" si="1"/>
        <v>-2</v>
      </c>
      <c r="G36" s="48">
        <f t="shared" si="0"/>
        <v>-5.0000000000000044E-2</v>
      </c>
      <c r="I36" s="9"/>
      <c r="J36" s="9"/>
      <c r="L36" s="26">
        <v>5508</v>
      </c>
      <c r="M36" s="59">
        <v>1176</v>
      </c>
      <c r="N36" s="37"/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33</v>
      </c>
      <c r="C37" s="10">
        <v>109</v>
      </c>
      <c r="D37" s="10">
        <v>103</v>
      </c>
      <c r="E37" s="10">
        <v>106</v>
      </c>
      <c r="F37" s="10">
        <f t="shared" si="1"/>
        <v>3</v>
      </c>
      <c r="G37" s="47">
        <f t="shared" si="0"/>
        <v>2.9126213592232997E-2</v>
      </c>
      <c r="I37" s="9"/>
      <c r="J37" s="9"/>
      <c r="L37" s="26">
        <v>5604</v>
      </c>
      <c r="M37" s="59">
        <v>937</v>
      </c>
      <c r="N37" s="37"/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34</v>
      </c>
      <c r="C38" s="20">
        <v>449</v>
      </c>
      <c r="D38" s="20">
        <v>451</v>
      </c>
      <c r="E38" s="20">
        <v>450</v>
      </c>
      <c r="F38" s="20">
        <f t="shared" si="1"/>
        <v>-1</v>
      </c>
      <c r="G38" s="48">
        <f t="shared" si="0"/>
        <v>-2.2172949002217113E-3</v>
      </c>
      <c r="I38" s="9"/>
      <c r="J38" s="9"/>
      <c r="L38" s="26">
        <v>5609</v>
      </c>
      <c r="M38" s="59">
        <v>450</v>
      </c>
      <c r="N38" s="37"/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35</v>
      </c>
      <c r="B39" s="4"/>
      <c r="C39" s="11">
        <f>SUM(C40:C46)</f>
        <v>7180</v>
      </c>
      <c r="D39" s="11">
        <f>SUM(D40:D46)</f>
        <v>7227</v>
      </c>
      <c r="E39" s="11">
        <f>SUM(E40:E46)</f>
        <v>7228</v>
      </c>
      <c r="F39" s="34">
        <f>E39-D39</f>
        <v>1</v>
      </c>
      <c r="G39" s="45">
        <f t="shared" si="0"/>
        <v>1.3837000138372524E-4</v>
      </c>
      <c r="I39" s="9"/>
      <c r="J39" s="9"/>
      <c r="L39" s="26">
        <v>5611</v>
      </c>
      <c r="M39" s="59">
        <v>89</v>
      </c>
      <c r="N39" s="37"/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36</v>
      </c>
      <c r="C40" s="20">
        <v>3945</v>
      </c>
      <c r="D40" s="20">
        <v>3990</v>
      </c>
      <c r="E40" s="20">
        <v>4001</v>
      </c>
      <c r="F40" s="20">
        <f t="shared" si="1"/>
        <v>11</v>
      </c>
      <c r="G40" s="46">
        <f t="shared" si="0"/>
        <v>2.7568922305765131E-3</v>
      </c>
      <c r="I40" s="9"/>
      <c r="J40" s="9"/>
      <c r="L40" s="26">
        <v>5612</v>
      </c>
      <c r="M40" s="59">
        <v>373</v>
      </c>
      <c r="N40" s="37"/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37</v>
      </c>
      <c r="C41" s="10">
        <v>1190</v>
      </c>
      <c r="D41" s="10">
        <v>1181</v>
      </c>
      <c r="E41" s="10">
        <v>1176</v>
      </c>
      <c r="F41" s="10">
        <f t="shared" si="1"/>
        <v>-5</v>
      </c>
      <c r="G41" s="49">
        <f t="shared" si="0"/>
        <v>-4.2337002540220325E-3</v>
      </c>
      <c r="I41" s="9"/>
      <c r="J41" s="9"/>
      <c r="L41" s="26">
        <v>5706</v>
      </c>
      <c r="M41" s="59">
        <v>202</v>
      </c>
      <c r="N41" s="37"/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38</v>
      </c>
      <c r="C42" s="20">
        <v>892</v>
      </c>
      <c r="D42" s="20">
        <v>935</v>
      </c>
      <c r="E42" s="20">
        <v>937</v>
      </c>
      <c r="F42" s="20">
        <f t="shared" si="1"/>
        <v>2</v>
      </c>
      <c r="G42" s="46">
        <f t="shared" si="0"/>
        <v>2.1390374331551332E-3</v>
      </c>
      <c r="I42" s="9"/>
      <c r="J42" s="9"/>
      <c r="L42" s="26">
        <v>6000</v>
      </c>
      <c r="M42" s="59">
        <v>18928</v>
      </c>
      <c r="N42" s="37"/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39</v>
      </c>
      <c r="C43" s="10">
        <v>480</v>
      </c>
      <c r="D43" s="10">
        <v>459</v>
      </c>
      <c r="E43" s="10">
        <v>450</v>
      </c>
      <c r="F43" s="10">
        <f t="shared" si="1"/>
        <v>-9</v>
      </c>
      <c r="G43" s="49">
        <f t="shared" si="0"/>
        <v>-1.9607843137254943E-2</v>
      </c>
      <c r="I43" s="9"/>
      <c r="J43" s="9"/>
      <c r="L43" s="26">
        <v>6100</v>
      </c>
      <c r="M43" s="59">
        <v>3045</v>
      </c>
      <c r="N43" s="37"/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40</v>
      </c>
      <c r="C44" s="20">
        <v>92</v>
      </c>
      <c r="D44" s="20">
        <v>88</v>
      </c>
      <c r="E44" s="20">
        <v>89</v>
      </c>
      <c r="F44" s="20">
        <f t="shared" si="1"/>
        <v>1</v>
      </c>
      <c r="G44" s="46">
        <f t="shared" si="0"/>
        <v>1.1363636363636465E-2</v>
      </c>
      <c r="I44" s="9"/>
      <c r="J44" s="9"/>
      <c r="L44" s="26">
        <v>6250</v>
      </c>
      <c r="M44" s="59">
        <v>2014</v>
      </c>
      <c r="N44" s="37"/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41</v>
      </c>
      <c r="C45" s="10">
        <v>387</v>
      </c>
      <c r="D45" s="10">
        <v>374</v>
      </c>
      <c r="E45" s="10">
        <v>373</v>
      </c>
      <c r="F45" s="10">
        <f t="shared" si="1"/>
        <v>-1</v>
      </c>
      <c r="G45" s="49">
        <f t="shared" si="0"/>
        <v>-2.673796791443861E-3</v>
      </c>
      <c r="I45" s="9"/>
      <c r="J45" s="9"/>
      <c r="L45" s="26">
        <v>6400</v>
      </c>
      <c r="M45" s="59">
        <v>1911</v>
      </c>
      <c r="N45" s="37"/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42</v>
      </c>
      <c r="C46" s="20">
        <v>194</v>
      </c>
      <c r="D46" s="20">
        <v>200</v>
      </c>
      <c r="E46" s="20">
        <v>202</v>
      </c>
      <c r="F46" s="20">
        <f t="shared" si="1"/>
        <v>2</v>
      </c>
      <c r="G46" s="46">
        <f t="shared" si="0"/>
        <v>1.0000000000000009E-2</v>
      </c>
      <c r="I46" s="9"/>
      <c r="J46" s="9"/>
      <c r="L46" s="26">
        <v>6513</v>
      </c>
      <c r="M46" s="59">
        <v>1053</v>
      </c>
      <c r="N46" s="37"/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43</v>
      </c>
      <c r="B47" s="4"/>
      <c r="C47" s="11">
        <f>SUM(C48:C60)</f>
        <v>30506</v>
      </c>
      <c r="D47" s="11">
        <f>SUM(D48:D60)</f>
        <v>30441</v>
      </c>
      <c r="E47" s="11">
        <f>SUM(E48:E60)</f>
        <v>30465</v>
      </c>
      <c r="F47" s="34">
        <f t="shared" si="1"/>
        <v>24</v>
      </c>
      <c r="G47" s="45">
        <f t="shared" si="0"/>
        <v>7.8841036759635941E-4</v>
      </c>
      <c r="I47" s="9"/>
      <c r="J47" s="9"/>
      <c r="L47" s="26">
        <v>6515</v>
      </c>
      <c r="M47" s="59">
        <v>619</v>
      </c>
      <c r="N47" s="37"/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44</v>
      </c>
      <c r="C48" s="20">
        <v>18789</v>
      </c>
      <c r="D48" s="20">
        <v>18900</v>
      </c>
      <c r="E48" s="20">
        <v>18928</v>
      </c>
      <c r="F48" s="20">
        <f t="shared" si="1"/>
        <v>28</v>
      </c>
      <c r="G48" s="46">
        <f t="shared" si="0"/>
        <v>1.481481481481417E-3</v>
      </c>
      <c r="I48" s="9"/>
      <c r="J48" s="9"/>
      <c r="L48" s="26">
        <v>6601</v>
      </c>
      <c r="M48" s="59">
        <v>497</v>
      </c>
      <c r="N48" s="37"/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45</v>
      </c>
      <c r="C49" s="10">
        <v>3278</v>
      </c>
      <c r="D49" s="10">
        <v>3050</v>
      </c>
      <c r="E49" s="10">
        <v>3045</v>
      </c>
      <c r="F49" s="10">
        <f t="shared" si="1"/>
        <v>-5</v>
      </c>
      <c r="G49" s="49">
        <f t="shared" si="0"/>
        <v>-1.6393442622950616E-3</v>
      </c>
      <c r="I49" s="9"/>
      <c r="J49" s="9"/>
      <c r="L49" s="26">
        <v>6602</v>
      </c>
      <c r="M49" s="59">
        <v>370</v>
      </c>
      <c r="N49" s="37"/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46</v>
      </c>
      <c r="C50" s="20">
        <v>2011</v>
      </c>
      <c r="D50" s="20">
        <v>2004</v>
      </c>
      <c r="E50" s="20">
        <v>2014</v>
      </c>
      <c r="F50" s="20">
        <f t="shared" si="1"/>
        <v>10</v>
      </c>
      <c r="G50" s="46">
        <f t="shared" si="0"/>
        <v>4.9900199600798611E-3</v>
      </c>
      <c r="I50" s="9"/>
      <c r="J50" s="9"/>
      <c r="L50" s="26">
        <v>6607</v>
      </c>
      <c r="M50" s="59">
        <v>501</v>
      </c>
      <c r="N50" s="37"/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47</v>
      </c>
      <c r="C51" s="10">
        <v>1889</v>
      </c>
      <c r="D51" s="10">
        <v>1908</v>
      </c>
      <c r="E51" s="10">
        <v>1911</v>
      </c>
      <c r="F51" s="10">
        <f t="shared" si="1"/>
        <v>3</v>
      </c>
      <c r="G51" s="47">
        <f t="shared" si="0"/>
        <v>1.5723270440251014E-3</v>
      </c>
      <c r="I51" s="9"/>
      <c r="J51" s="9"/>
      <c r="L51" s="26">
        <v>6611</v>
      </c>
      <c r="M51" s="59">
        <v>55</v>
      </c>
      <c r="N51" s="37"/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48</v>
      </c>
      <c r="C52" s="20">
        <v>1012</v>
      </c>
      <c r="D52" s="20">
        <v>1041</v>
      </c>
      <c r="E52" s="20">
        <v>1053</v>
      </c>
      <c r="F52" s="20">
        <f t="shared" si="1"/>
        <v>12</v>
      </c>
      <c r="G52" s="46">
        <f t="shared" si="0"/>
        <v>1.1527377521613813E-2</v>
      </c>
      <c r="I52" s="9"/>
      <c r="J52" s="9"/>
      <c r="L52" s="26">
        <v>6612</v>
      </c>
      <c r="M52" s="59">
        <v>880</v>
      </c>
      <c r="N52" s="37"/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49</v>
      </c>
      <c r="C53" s="10">
        <v>581</v>
      </c>
      <c r="D53" s="10">
        <v>613</v>
      </c>
      <c r="E53" s="10">
        <v>619</v>
      </c>
      <c r="F53" s="10">
        <f t="shared" si="1"/>
        <v>6</v>
      </c>
      <c r="G53" s="47">
        <f t="shared" si="0"/>
        <v>9.7879282218598096E-3</v>
      </c>
      <c r="I53" s="9"/>
      <c r="J53" s="9"/>
      <c r="L53" s="26">
        <v>6706</v>
      </c>
      <c r="M53" s="59">
        <v>91</v>
      </c>
      <c r="N53" s="37"/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50</v>
      </c>
      <c r="C54" s="20">
        <v>482</v>
      </c>
      <c r="D54" s="20">
        <v>489</v>
      </c>
      <c r="E54" s="20">
        <v>497</v>
      </c>
      <c r="F54" s="20">
        <f t="shared" si="1"/>
        <v>8</v>
      </c>
      <c r="G54" s="46">
        <f t="shared" si="0"/>
        <v>1.6359918200409052E-2</v>
      </c>
      <c r="I54" s="9"/>
      <c r="J54" s="9"/>
      <c r="L54" s="26">
        <v>6709</v>
      </c>
      <c r="M54" s="59">
        <v>501</v>
      </c>
      <c r="N54" s="37"/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51</v>
      </c>
      <c r="C55" s="10">
        <v>372</v>
      </c>
      <c r="D55" s="10">
        <v>371</v>
      </c>
      <c r="E55" s="10">
        <v>370</v>
      </c>
      <c r="F55" s="10">
        <f t="shared" si="1"/>
        <v>-1</v>
      </c>
      <c r="G55" s="49">
        <f t="shared" si="0"/>
        <v>-2.6954177897574594E-3</v>
      </c>
      <c r="I55" s="9"/>
      <c r="J55" s="9"/>
      <c r="L55" s="26">
        <v>7000</v>
      </c>
      <c r="M55" s="59">
        <v>686</v>
      </c>
      <c r="N55" s="37"/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52</v>
      </c>
      <c r="C56" s="20">
        <v>493</v>
      </c>
      <c r="D56" s="20">
        <v>509</v>
      </c>
      <c r="E56" s="20">
        <v>501</v>
      </c>
      <c r="F56" s="20">
        <f t="shared" si="1"/>
        <v>-8</v>
      </c>
      <c r="G56" s="48">
        <f t="shared" si="0"/>
        <v>-1.5717092337917515E-2</v>
      </c>
      <c r="I56" s="9"/>
      <c r="J56" s="9"/>
      <c r="L56" s="26">
        <v>7300</v>
      </c>
      <c r="M56" s="59">
        <v>5080</v>
      </c>
      <c r="N56" s="37"/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53</v>
      </c>
      <c r="C57" s="10">
        <v>58</v>
      </c>
      <c r="D57" s="10">
        <v>55</v>
      </c>
      <c r="E57" s="10">
        <v>55</v>
      </c>
      <c r="F57" s="10">
        <f t="shared" si="1"/>
        <v>0</v>
      </c>
      <c r="G57" s="47">
        <f t="shared" si="0"/>
        <v>0</v>
      </c>
      <c r="I57" s="9"/>
      <c r="J57" s="9"/>
      <c r="L57" s="26">
        <v>7502</v>
      </c>
      <c r="M57" s="59">
        <v>655</v>
      </c>
      <c r="N57" s="37"/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54</v>
      </c>
      <c r="C58" s="20">
        <v>969</v>
      </c>
      <c r="D58" s="20">
        <v>903</v>
      </c>
      <c r="E58" s="20">
        <v>880</v>
      </c>
      <c r="F58" s="20">
        <f t="shared" si="1"/>
        <v>-23</v>
      </c>
      <c r="G58" s="48">
        <f t="shared" si="0"/>
        <v>-2.5470653377630104E-2</v>
      </c>
      <c r="I58" s="9"/>
      <c r="J58" s="9"/>
      <c r="L58" s="26">
        <v>7505</v>
      </c>
      <c r="M58" s="59">
        <v>75</v>
      </c>
      <c r="N58" s="37"/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55</v>
      </c>
      <c r="C59" s="10">
        <v>92</v>
      </c>
      <c r="D59" s="10">
        <v>89</v>
      </c>
      <c r="E59" s="10">
        <v>91</v>
      </c>
      <c r="F59" s="10">
        <f t="shared" si="1"/>
        <v>2</v>
      </c>
      <c r="G59" s="47">
        <f t="shared" si="0"/>
        <v>2.2471910112359605E-2</v>
      </c>
      <c r="I59" s="9"/>
      <c r="J59" s="9"/>
      <c r="L59" s="26">
        <v>7509</v>
      </c>
      <c r="M59" s="59">
        <v>106</v>
      </c>
      <c r="N59" s="37"/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56</v>
      </c>
      <c r="C60" s="20">
        <v>480</v>
      </c>
      <c r="D60" s="20">
        <v>509</v>
      </c>
      <c r="E60" s="20">
        <v>501</v>
      </c>
      <c r="F60" s="20">
        <f t="shared" si="1"/>
        <v>-8</v>
      </c>
      <c r="G60" s="48">
        <f t="shared" si="0"/>
        <v>-1.5717092337917515E-2</v>
      </c>
      <c r="I60" s="9"/>
      <c r="J60" s="9"/>
      <c r="L60" s="26">
        <v>7617</v>
      </c>
      <c r="M60" s="59">
        <v>475</v>
      </c>
      <c r="N60" s="37"/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57</v>
      </c>
      <c r="B61" s="4"/>
      <c r="C61" s="11">
        <f>SUM(C62:C68)</f>
        <v>10488</v>
      </c>
      <c r="D61" s="11">
        <f>SUM(D62:D68)</f>
        <v>10691</v>
      </c>
      <c r="E61" s="11">
        <f t="shared" ref="E61:F61" si="2">SUM(E62:E68)</f>
        <v>10676</v>
      </c>
      <c r="F61" s="11">
        <f t="shared" si="2"/>
        <v>-15</v>
      </c>
      <c r="G61" s="51">
        <f t="shared" si="0"/>
        <v>-1.4030492937985306E-3</v>
      </c>
      <c r="I61" s="9"/>
      <c r="J61" s="9"/>
      <c r="L61" s="26">
        <v>7620</v>
      </c>
      <c r="M61" s="59">
        <v>3599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58</v>
      </c>
      <c r="C62" s="20">
        <v>674</v>
      </c>
      <c r="D62" s="20">
        <v>692</v>
      </c>
      <c r="E62" s="20">
        <v>686</v>
      </c>
      <c r="F62" s="20">
        <f t="shared" si="1"/>
        <v>-6</v>
      </c>
      <c r="G62" s="48">
        <f t="shared" si="0"/>
        <v>-8.6705202312138407E-3</v>
      </c>
      <c r="I62" s="9"/>
      <c r="J62" s="9"/>
      <c r="L62" s="26">
        <v>7708</v>
      </c>
      <c r="M62" s="59">
        <v>2379</v>
      </c>
      <c r="N62" s="37"/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59</v>
      </c>
      <c r="C63" s="10">
        <v>4963</v>
      </c>
      <c r="D63" s="10">
        <v>5081</v>
      </c>
      <c r="E63" s="10">
        <v>5080</v>
      </c>
      <c r="F63" s="10">
        <f t="shared" si="1"/>
        <v>-1</v>
      </c>
      <c r="G63" s="47">
        <f t="shared" si="0"/>
        <v>-1.9681165124973976E-4</v>
      </c>
      <c r="I63" s="9"/>
      <c r="J63" s="9"/>
      <c r="L63" s="26">
        <v>8000</v>
      </c>
      <c r="M63" s="59">
        <v>4293</v>
      </c>
      <c r="N63" s="37"/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60</v>
      </c>
      <c r="C64" s="20">
        <v>661</v>
      </c>
      <c r="D64" s="20">
        <v>657</v>
      </c>
      <c r="E64" s="20">
        <v>655</v>
      </c>
      <c r="F64" s="20">
        <f t="shared" si="1"/>
        <v>-2</v>
      </c>
      <c r="G64" s="48">
        <f t="shared" si="0"/>
        <v>-3.0441400304414001E-3</v>
      </c>
      <c r="I64" s="9"/>
      <c r="J64" s="9"/>
      <c r="L64" s="26">
        <v>8200</v>
      </c>
      <c r="M64" s="59">
        <v>9515</v>
      </c>
      <c r="N64" s="37"/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61</v>
      </c>
      <c r="C65" s="10">
        <v>76</v>
      </c>
      <c r="D65" s="10">
        <v>73</v>
      </c>
      <c r="E65" s="10">
        <v>75</v>
      </c>
      <c r="F65" s="10">
        <f t="shared" si="1"/>
        <v>2</v>
      </c>
      <c r="G65" s="47">
        <f t="shared" si="0"/>
        <v>2.7397260273972712E-2</v>
      </c>
      <c r="I65" s="9"/>
      <c r="J65" s="9"/>
      <c r="L65" s="26">
        <v>8508</v>
      </c>
      <c r="M65" s="59">
        <v>686</v>
      </c>
      <c r="N65" s="37"/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62</v>
      </c>
      <c r="C66" s="20">
        <v>108</v>
      </c>
      <c r="D66" s="20">
        <v>109</v>
      </c>
      <c r="E66" s="20">
        <v>106</v>
      </c>
      <c r="F66" s="20">
        <f t="shared" si="1"/>
        <v>-3</v>
      </c>
      <c r="G66" s="48">
        <f t="shared" si="0"/>
        <v>-2.752293577981646E-2</v>
      </c>
      <c r="I66" s="9"/>
      <c r="J66" s="9"/>
      <c r="L66" s="26">
        <v>8509</v>
      </c>
      <c r="M66" s="59">
        <v>587</v>
      </c>
      <c r="N66" s="37"/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63</v>
      </c>
      <c r="C67" s="10">
        <v>461</v>
      </c>
      <c r="D67" s="10">
        <v>474</v>
      </c>
      <c r="E67" s="10">
        <v>475</v>
      </c>
      <c r="F67" s="10">
        <f t="shared" si="1"/>
        <v>1</v>
      </c>
      <c r="G67" s="47">
        <f t="shared" si="0"/>
        <v>2.1097046413502962E-3</v>
      </c>
      <c r="I67" s="9"/>
      <c r="J67" s="9"/>
      <c r="L67" s="26">
        <v>8610</v>
      </c>
      <c r="M67" s="59">
        <v>251</v>
      </c>
      <c r="N67" s="37"/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64</v>
      </c>
      <c r="C68" s="20">
        <v>3545</v>
      </c>
      <c r="D68" s="20">
        <v>3605</v>
      </c>
      <c r="E68" s="20">
        <v>3599</v>
      </c>
      <c r="F68" s="20">
        <f t="shared" si="1"/>
        <v>-6</v>
      </c>
      <c r="G68" s="48">
        <f t="shared" si="0"/>
        <v>-1.6643550624133585E-3</v>
      </c>
      <c r="I68" s="9"/>
      <c r="J68" s="9"/>
      <c r="L68" s="26">
        <v>8613</v>
      </c>
      <c r="M68" s="59">
        <v>1928</v>
      </c>
      <c r="N68" s="37"/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66</v>
      </c>
      <c r="B69" s="5"/>
      <c r="C69" s="11">
        <f>SUM(C70:C84)</f>
        <v>28737</v>
      </c>
      <c r="D69" s="11">
        <f>SUM(D70:D84)</f>
        <v>29690</v>
      </c>
      <c r="E69" s="11">
        <f t="shared" ref="E69:F69" si="3">SUM(E70:E84)</f>
        <v>29768</v>
      </c>
      <c r="F69" s="11">
        <f t="shared" si="3"/>
        <v>78</v>
      </c>
      <c r="G69" s="45">
        <f t="shared" ref="G69:G84" si="4">E69/D69-1</f>
        <v>2.62714718760515E-3</v>
      </c>
      <c r="I69" s="9"/>
      <c r="J69" s="9"/>
      <c r="L69" s="26">
        <v>8710</v>
      </c>
      <c r="M69" s="59">
        <v>788</v>
      </c>
      <c r="N69" s="37"/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65</v>
      </c>
      <c r="C70" s="20">
        <v>2299</v>
      </c>
      <c r="D70" s="20">
        <v>2381</v>
      </c>
      <c r="E70" s="20">
        <v>2379</v>
      </c>
      <c r="F70" s="20">
        <f>E70-D70</f>
        <v>-2</v>
      </c>
      <c r="G70" s="48">
        <f>E70/D70-1</f>
        <v>-8.3998320033595864E-4</v>
      </c>
      <c r="I70" s="9"/>
      <c r="J70" s="9"/>
      <c r="L70" s="26">
        <v>8614</v>
      </c>
      <c r="M70" s="59">
        <v>1636</v>
      </c>
      <c r="N70" s="37"/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67</v>
      </c>
      <c r="C71" s="10">
        <v>4283</v>
      </c>
      <c r="D71" s="10">
        <v>4304</v>
      </c>
      <c r="E71" s="10">
        <v>4293</v>
      </c>
      <c r="F71" s="10">
        <f t="shared" ref="F71:F84" si="5">E71-D71</f>
        <v>-11</v>
      </c>
      <c r="G71" s="49">
        <f t="shared" si="4"/>
        <v>-2.5557620817844295E-3</v>
      </c>
      <c r="I71" s="9"/>
      <c r="J71" s="9"/>
      <c r="L71" s="26">
        <v>8716</v>
      </c>
      <c r="M71" s="59">
        <v>2638</v>
      </c>
      <c r="N71" s="37"/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68</v>
      </c>
      <c r="C72" s="20">
        <v>8964</v>
      </c>
      <c r="D72" s="20">
        <v>9447</v>
      </c>
      <c r="E72" s="20">
        <v>9515</v>
      </c>
      <c r="F72" s="20">
        <f t="shared" si="5"/>
        <v>68</v>
      </c>
      <c r="G72" s="46">
        <f t="shared" si="4"/>
        <v>7.1980522917327594E-3</v>
      </c>
      <c r="I72" s="9"/>
      <c r="J72" s="9"/>
      <c r="L72" s="26">
        <v>8717</v>
      </c>
      <c r="M72" s="59">
        <v>2161</v>
      </c>
      <c r="N72" s="37"/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69</v>
      </c>
      <c r="C73" s="10">
        <v>626</v>
      </c>
      <c r="D73" s="10">
        <v>694</v>
      </c>
      <c r="E73" s="10">
        <v>686</v>
      </c>
      <c r="F73" s="10">
        <f t="shared" si="5"/>
        <v>-8</v>
      </c>
      <c r="G73" s="49">
        <f t="shared" si="4"/>
        <v>-1.1527377521613813E-2</v>
      </c>
      <c r="I73" s="9"/>
      <c r="J73" s="9"/>
      <c r="L73" s="26">
        <v>8719</v>
      </c>
      <c r="M73" s="59">
        <v>493</v>
      </c>
      <c r="N73" s="37"/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70</v>
      </c>
      <c r="C74" s="20">
        <v>564</v>
      </c>
      <c r="D74" s="20">
        <v>585</v>
      </c>
      <c r="E74" s="20">
        <v>587</v>
      </c>
      <c r="F74" s="20">
        <f t="shared" si="5"/>
        <v>2</v>
      </c>
      <c r="G74" s="46">
        <f t="shared" si="4"/>
        <v>3.4188034188034067E-3</v>
      </c>
      <c r="I74" s="9"/>
      <c r="J74" s="9"/>
      <c r="L74" s="26">
        <v>8720</v>
      </c>
      <c r="M74" s="59">
        <v>625</v>
      </c>
      <c r="N74" s="37"/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71</v>
      </c>
      <c r="C75" s="10">
        <v>251</v>
      </c>
      <c r="D75" s="10">
        <v>249</v>
      </c>
      <c r="E75" s="10">
        <v>251</v>
      </c>
      <c r="F75" s="10">
        <f t="shared" si="5"/>
        <v>2</v>
      </c>
      <c r="G75" s="47">
        <f t="shared" si="4"/>
        <v>8.0321285140563248E-3</v>
      </c>
      <c r="I75" s="9"/>
      <c r="J75" s="9"/>
      <c r="L75" s="26">
        <v>8721</v>
      </c>
      <c r="M75" s="59">
        <v>1115</v>
      </c>
      <c r="N75" s="37"/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72</v>
      </c>
      <c r="C76" s="20">
        <v>1801</v>
      </c>
      <c r="D76" s="20">
        <v>1920</v>
      </c>
      <c r="E76" s="20">
        <v>1928</v>
      </c>
      <c r="F76" s="20">
        <f t="shared" si="5"/>
        <v>8</v>
      </c>
      <c r="G76" s="46">
        <f t="shared" si="4"/>
        <v>4.1666666666666519E-3</v>
      </c>
      <c r="I76" s="9"/>
      <c r="J76" s="9"/>
      <c r="L76" s="26">
        <v>8722</v>
      </c>
      <c r="M76" s="59">
        <v>673</v>
      </c>
      <c r="N76" s="37"/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73</v>
      </c>
      <c r="C77" s="10">
        <v>1599</v>
      </c>
      <c r="D77" s="10">
        <v>1630</v>
      </c>
      <c r="E77" s="10">
        <v>1636</v>
      </c>
      <c r="F77" s="10">
        <f t="shared" si="5"/>
        <v>6</v>
      </c>
      <c r="G77" s="47">
        <f t="shared" si="4"/>
        <v>3.6809815950920033E-3</v>
      </c>
      <c r="I77" s="9"/>
      <c r="J77" s="9"/>
      <c r="N77" s="37"/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74</v>
      </c>
      <c r="C78" s="20">
        <v>777</v>
      </c>
      <c r="D78" s="20">
        <v>791</v>
      </c>
      <c r="E78" s="20">
        <v>788</v>
      </c>
      <c r="F78" s="20">
        <f t="shared" si="5"/>
        <v>-3</v>
      </c>
      <c r="G78" s="48">
        <f t="shared" si="4"/>
        <v>-3.7926675094817064E-3</v>
      </c>
      <c r="I78" s="9"/>
      <c r="J78" s="9"/>
      <c r="N78" s="37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75</v>
      </c>
      <c r="C79" s="10">
        <v>2554</v>
      </c>
      <c r="D79" s="10">
        <v>2625</v>
      </c>
      <c r="E79" s="10">
        <v>2638</v>
      </c>
      <c r="F79" s="10">
        <f t="shared" si="5"/>
        <v>13</v>
      </c>
      <c r="G79" s="47">
        <f t="shared" si="4"/>
        <v>4.9523809523810414E-3</v>
      </c>
      <c r="I79" s="9"/>
      <c r="J79" s="9"/>
      <c r="N79" s="37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76</v>
      </c>
      <c r="C80" s="20">
        <v>2106</v>
      </c>
      <c r="D80" s="20">
        <v>2157</v>
      </c>
      <c r="E80" s="20">
        <v>2161</v>
      </c>
      <c r="F80" s="20">
        <f t="shared" si="5"/>
        <v>4</v>
      </c>
      <c r="G80" s="46">
        <f t="shared" si="4"/>
        <v>1.8544274455261078E-3</v>
      </c>
      <c r="I80" s="9"/>
      <c r="J80" s="9"/>
      <c r="N80" s="37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77</v>
      </c>
      <c r="C81" s="12">
        <v>479</v>
      </c>
      <c r="D81" s="10">
        <v>489</v>
      </c>
      <c r="E81" s="12">
        <v>493</v>
      </c>
      <c r="F81" s="10">
        <f t="shared" si="5"/>
        <v>4</v>
      </c>
      <c r="G81" s="47">
        <f t="shared" si="4"/>
        <v>8.1799591002045258E-3</v>
      </c>
      <c r="I81" s="9"/>
      <c r="J81" s="9"/>
      <c r="N81" s="37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78</v>
      </c>
      <c r="C82" s="25">
        <v>679</v>
      </c>
      <c r="D82" s="20">
        <v>639</v>
      </c>
      <c r="E82" s="25">
        <v>625</v>
      </c>
      <c r="F82" s="20">
        <f t="shared" si="5"/>
        <v>-14</v>
      </c>
      <c r="G82" s="48">
        <f t="shared" si="4"/>
        <v>-2.1909233176838794E-2</v>
      </c>
      <c r="I82" s="9"/>
      <c r="J82" s="9"/>
      <c r="N82" s="37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79</v>
      </c>
      <c r="C83" s="12">
        <v>1115</v>
      </c>
      <c r="D83" s="10">
        <v>1115</v>
      </c>
      <c r="E83" s="12">
        <v>1115</v>
      </c>
      <c r="F83" s="10">
        <f t="shared" si="5"/>
        <v>0</v>
      </c>
      <c r="G83" s="47">
        <f t="shared" si="4"/>
        <v>0</v>
      </c>
      <c r="I83" s="9"/>
      <c r="J83" s="9"/>
      <c r="N83" s="37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80</v>
      </c>
      <c r="C84" s="25">
        <v>640</v>
      </c>
      <c r="D84" s="20">
        <v>664</v>
      </c>
      <c r="E84" s="25">
        <v>673</v>
      </c>
      <c r="F84" s="20">
        <f t="shared" si="5"/>
        <v>9</v>
      </c>
      <c r="G84" s="46">
        <f t="shared" si="4"/>
        <v>1.3554216867469826E-2</v>
      </c>
      <c r="I84" s="9"/>
      <c r="J84" s="9"/>
      <c r="N84" s="37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52"/>
      <c r="I85" s="9"/>
      <c r="J85" s="9"/>
      <c r="N85" s="37"/>
      <c r="O85" s="37"/>
      <c r="Q85" s="36"/>
      <c r="R85" s="26"/>
    </row>
    <row r="86" spans="1:25" ht="16.5" thickBot="1" x14ac:dyDescent="0.3">
      <c r="A86" s="31" t="s">
        <v>81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357661</v>
      </c>
      <c r="F86" s="33">
        <f>E86-D86</f>
        <v>990</v>
      </c>
      <c r="G86" s="53">
        <f>E86/D86-1</f>
        <v>2.7756672115197834E-3</v>
      </c>
      <c r="I86" s="9"/>
      <c r="J86" s="9"/>
      <c r="N86" s="37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3"/>
      <c r="I87" s="9"/>
      <c r="J87" s="9"/>
      <c r="N87" s="37"/>
      <c r="O87" s="37"/>
      <c r="Q87" s="36"/>
      <c r="R87" s="26"/>
    </row>
    <row r="88" spans="1:25" x14ac:dyDescent="0.25">
      <c r="A88" s="39" t="s">
        <v>89</v>
      </c>
      <c r="B88" s="1"/>
      <c r="C88" s="1"/>
      <c r="D88" s="15"/>
      <c r="E88" s="9"/>
      <c r="F88" s="2"/>
      <c r="G88" s="43"/>
      <c r="I88" s="9"/>
      <c r="J88" s="9"/>
      <c r="N88" s="37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3"/>
      <c r="I89" s="9"/>
      <c r="J89" s="9"/>
      <c r="N89" s="37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3"/>
      <c r="I90" s="9"/>
      <c r="J90" s="9"/>
      <c r="N90" s="37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3"/>
      <c r="I91" s="9"/>
      <c r="J91" s="9"/>
      <c r="N91" s="37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3"/>
      <c r="I92" s="9"/>
      <c r="J92" s="9"/>
      <c r="N92" s="37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3"/>
      <c r="I93" s="9"/>
      <c r="J93" s="9"/>
      <c r="N93" s="37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3"/>
      <c r="I94" s="9"/>
      <c r="J94" s="9"/>
      <c r="N94" s="37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3"/>
      <c r="I95" s="9"/>
      <c r="J95" s="9"/>
      <c r="N95" s="37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3"/>
      <c r="I96" s="9"/>
      <c r="J96" s="9"/>
      <c r="N96" s="37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3"/>
      <c r="I97" s="9"/>
      <c r="J97" s="9"/>
      <c r="N97" s="37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3"/>
      <c r="I98" s="9"/>
      <c r="J98" s="9"/>
      <c r="N98" s="37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3"/>
      <c r="I99" s="9"/>
      <c r="J99" s="9"/>
      <c r="N99" s="37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3"/>
      <c r="I100" s="9"/>
      <c r="J100" s="9"/>
      <c r="N100" s="37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3"/>
      <c r="I101" s="9"/>
      <c r="J101" s="9"/>
      <c r="N101" s="37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3"/>
      <c r="I102" s="9"/>
      <c r="J102" s="9"/>
      <c r="N102" s="37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3"/>
      <c r="I103" s="9"/>
      <c r="J103" s="9"/>
      <c r="N103" s="37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3"/>
      <c r="I104" s="9"/>
      <c r="J104" s="9"/>
      <c r="N104" s="37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3"/>
      <c r="I105" s="9"/>
      <c r="J105" s="9"/>
      <c r="N105" s="37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3"/>
      <c r="I106" s="9"/>
      <c r="J106" s="9"/>
      <c r="N106" s="37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3"/>
      <c r="I107" s="9"/>
      <c r="J107" s="9"/>
      <c r="N107" s="37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3"/>
      <c r="I108" s="9"/>
      <c r="J108" s="9"/>
      <c r="N108" s="37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3"/>
      <c r="I109" s="9"/>
      <c r="J109" s="9"/>
      <c r="N109" s="37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3"/>
      <c r="I110" s="9"/>
      <c r="J110" s="9"/>
      <c r="N110" s="37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3"/>
      <c r="I111" s="9"/>
      <c r="J111" s="9"/>
      <c r="N111" s="37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3"/>
      <c r="I112" s="9"/>
      <c r="J112" s="9"/>
      <c r="N112" s="37"/>
      <c r="O112" s="37"/>
      <c r="Q112" s="36"/>
      <c r="R112" s="26"/>
    </row>
    <row r="113" spans="1:18" x14ac:dyDescent="0.25">
      <c r="A113" s="2"/>
      <c r="B113" s="1"/>
      <c r="C113" s="1"/>
      <c r="N113" s="37"/>
      <c r="O113" s="37"/>
      <c r="R113" s="27"/>
    </row>
    <row r="114" spans="1:18" x14ac:dyDescent="0.25">
      <c r="A114" s="2"/>
      <c r="B114" s="1"/>
      <c r="C114" s="1"/>
      <c r="N114" s="37"/>
      <c r="O114" s="37"/>
      <c r="R114" s="27"/>
    </row>
    <row r="115" spans="1:18" x14ac:dyDescent="0.25">
      <c r="A115" s="2"/>
      <c r="B115" s="1"/>
      <c r="C115" s="1"/>
      <c r="N115" s="37"/>
      <c r="O115" s="37"/>
      <c r="R115" s="27"/>
    </row>
    <row r="116" spans="1:18" x14ac:dyDescent="0.25">
      <c r="A116" s="2"/>
      <c r="B116" s="1"/>
      <c r="C116" s="1"/>
      <c r="N116" s="37"/>
      <c r="O116" s="37"/>
      <c r="R116" s="27"/>
    </row>
    <row r="117" spans="1:18" x14ac:dyDescent="0.25">
      <c r="A117" s="2"/>
      <c r="B117" s="1"/>
      <c r="C117" s="1"/>
      <c r="N117" s="37"/>
      <c r="O117" s="37"/>
      <c r="R117" s="27"/>
    </row>
    <row r="118" spans="1:18" x14ac:dyDescent="0.25">
      <c r="A118" s="2"/>
      <c r="B118" s="1"/>
      <c r="C118" s="1"/>
      <c r="N118" s="37"/>
      <c r="O118" s="37"/>
      <c r="R118" s="27"/>
    </row>
    <row r="119" spans="1:18" x14ac:dyDescent="0.25">
      <c r="A119" s="2"/>
      <c r="B119" s="1"/>
      <c r="C119" s="1"/>
      <c r="N119" s="37"/>
      <c r="O119" s="37"/>
      <c r="R119" s="27"/>
    </row>
    <row r="120" spans="1:18" x14ac:dyDescent="0.25">
      <c r="A120" s="2"/>
      <c r="B120" s="1"/>
      <c r="C120" s="1"/>
      <c r="N120" s="37"/>
      <c r="O120" s="37"/>
      <c r="R120" s="27"/>
    </row>
    <row r="121" spans="1:18" x14ac:dyDescent="0.25">
      <c r="N121" s="37"/>
      <c r="O121" s="37"/>
      <c r="R121" s="27"/>
    </row>
    <row r="122" spans="1:18" x14ac:dyDescent="0.25">
      <c r="N122" s="37"/>
      <c r="O122" s="37"/>
      <c r="R122" s="27"/>
    </row>
    <row r="123" spans="1:18" x14ac:dyDescent="0.25">
      <c r="N123" s="37"/>
      <c r="O123" s="37"/>
      <c r="R123" s="27"/>
    </row>
    <row r="124" spans="1:18" x14ac:dyDescent="0.25">
      <c r="N124" s="37"/>
      <c r="O124" s="37"/>
      <c r="R124" s="27"/>
    </row>
    <row r="125" spans="1:18" x14ac:dyDescent="0.25">
      <c r="N125" s="37"/>
      <c r="O125" s="37"/>
      <c r="R125" s="27"/>
    </row>
    <row r="126" spans="1:18" x14ac:dyDescent="0.25">
      <c r="N126" s="37"/>
      <c r="O126" s="37"/>
      <c r="R126" s="27"/>
    </row>
    <row r="127" spans="1:18" x14ac:dyDescent="0.25">
      <c r="N127" s="37"/>
      <c r="O127" s="37"/>
      <c r="R127" s="27"/>
    </row>
    <row r="128" spans="1:18" x14ac:dyDescent="0.25">
      <c r="N128" s="37"/>
      <c r="O128" s="37"/>
      <c r="R128" s="27"/>
    </row>
    <row r="129" spans="14:18" x14ac:dyDescent="0.25">
      <c r="N129" s="37"/>
      <c r="O129" s="37"/>
      <c r="R129" s="27"/>
    </row>
    <row r="130" spans="14:18" x14ac:dyDescent="0.25">
      <c r="N130" s="37"/>
      <c r="O130" s="37"/>
      <c r="R130" s="27"/>
    </row>
    <row r="131" spans="14:18" x14ac:dyDescent="0.25">
      <c r="N131" s="37"/>
      <c r="O131" s="37"/>
      <c r="R131" s="27"/>
    </row>
    <row r="132" spans="14:18" x14ac:dyDescent="0.25">
      <c r="N132" s="37"/>
      <c r="O132" s="37"/>
      <c r="R132" s="27"/>
    </row>
    <row r="133" spans="14:18" x14ac:dyDescent="0.25">
      <c r="N133" s="37"/>
      <c r="O133" s="37"/>
      <c r="R133" s="27"/>
    </row>
    <row r="134" spans="14:18" x14ac:dyDescent="0.25">
      <c r="N134" s="37"/>
      <c r="O134" s="37"/>
      <c r="R134" s="27"/>
    </row>
    <row r="135" spans="14:18" x14ac:dyDescent="0.25">
      <c r="N135" s="37"/>
      <c r="O135" s="37"/>
      <c r="R135" s="27"/>
    </row>
    <row r="136" spans="14:18" x14ac:dyDescent="0.25">
      <c r="N136" s="37"/>
      <c r="O136" s="37"/>
      <c r="R136" s="27"/>
    </row>
    <row r="137" spans="14:18" x14ac:dyDescent="0.25">
      <c r="N137" s="37"/>
      <c r="O137" s="37"/>
      <c r="R137" s="27"/>
    </row>
    <row r="138" spans="14:18" x14ac:dyDescent="0.25">
      <c r="N138" s="37"/>
      <c r="O138" s="37"/>
      <c r="R138" s="27"/>
    </row>
    <row r="139" spans="14:18" x14ac:dyDescent="0.25">
      <c r="N139" s="37"/>
      <c r="O139" s="37"/>
      <c r="R139" s="27"/>
    </row>
    <row r="140" spans="14:18" x14ac:dyDescent="0.25">
      <c r="N140" s="37"/>
      <c r="O140" s="37"/>
      <c r="R140" s="27"/>
    </row>
    <row r="141" spans="14:18" x14ac:dyDescent="0.25">
      <c r="N141" s="37"/>
      <c r="O141" s="37"/>
      <c r="R141" s="27"/>
    </row>
    <row r="142" spans="14:18" x14ac:dyDescent="0.25">
      <c r="N142" s="37"/>
      <c r="O142" s="37"/>
      <c r="R142" s="27"/>
    </row>
    <row r="143" spans="14:18" x14ac:dyDescent="0.25">
      <c r="N143" s="37"/>
      <c r="O143" s="37"/>
      <c r="R143" s="27"/>
    </row>
    <row r="144" spans="14:18" x14ac:dyDescent="0.25">
      <c r="N144" s="37"/>
      <c r="O144" s="37"/>
      <c r="R144" s="27"/>
    </row>
    <row r="145" spans="14:18" x14ac:dyDescent="0.25">
      <c r="N145" s="37"/>
      <c r="O145" s="37"/>
      <c r="R145" s="27"/>
    </row>
    <row r="146" spans="14:18" x14ac:dyDescent="0.25">
      <c r="N146" s="37"/>
      <c r="O146" s="37"/>
      <c r="R146" s="27"/>
    </row>
    <row r="147" spans="14:18" x14ac:dyDescent="0.25">
      <c r="N147" s="37"/>
      <c r="O147" s="37"/>
      <c r="R147" s="27"/>
    </row>
    <row r="148" spans="14:18" x14ac:dyDescent="0.25">
      <c r="N148" s="37"/>
      <c r="O148" s="37"/>
      <c r="R148" s="27"/>
    </row>
    <row r="149" spans="14:18" x14ac:dyDescent="0.25">
      <c r="N149" s="37"/>
      <c r="O149" s="37"/>
      <c r="R149" s="27"/>
    </row>
    <row r="150" spans="14:18" x14ac:dyDescent="0.25">
      <c r="N150" s="37"/>
      <c r="O150" s="37"/>
      <c r="R150" s="27"/>
    </row>
    <row r="151" spans="14:18" x14ac:dyDescent="0.25">
      <c r="N151" s="37"/>
      <c r="O151" s="37"/>
      <c r="R151" s="27"/>
    </row>
    <row r="152" spans="14:18" x14ac:dyDescent="0.25">
      <c r="N152" s="37"/>
      <c r="O152" s="37"/>
      <c r="R152" s="27"/>
    </row>
    <row r="153" spans="14:18" x14ac:dyDescent="0.25">
      <c r="N153" s="37"/>
      <c r="O153" s="37"/>
      <c r="R153" s="27"/>
    </row>
    <row r="154" spans="14:18" x14ac:dyDescent="0.25">
      <c r="N154" s="37"/>
      <c r="O154" s="37"/>
      <c r="R154" s="27"/>
    </row>
    <row r="155" spans="14:18" x14ac:dyDescent="0.25">
      <c r="N155" s="37"/>
      <c r="O155" s="37"/>
      <c r="R155" s="27"/>
    </row>
    <row r="156" spans="14:18" x14ac:dyDescent="0.25">
      <c r="N156" s="37"/>
      <c r="O156" s="37"/>
      <c r="R156" s="27"/>
    </row>
    <row r="157" spans="14:18" x14ac:dyDescent="0.25">
      <c r="N157" s="37"/>
      <c r="O157" s="37"/>
      <c r="R157" s="27"/>
    </row>
    <row r="158" spans="14:18" x14ac:dyDescent="0.25">
      <c r="N158" s="37"/>
      <c r="O158" s="37"/>
      <c r="R158" s="27"/>
    </row>
    <row r="159" spans="14:18" x14ac:dyDescent="0.25">
      <c r="N159" s="37"/>
      <c r="O159" s="37"/>
      <c r="R159" s="27"/>
    </row>
    <row r="160" spans="14:18" x14ac:dyDescent="0.25">
      <c r="N160" s="37"/>
      <c r="O160" s="37"/>
      <c r="R160" s="27"/>
    </row>
    <row r="161" spans="14:18" x14ac:dyDescent="0.25">
      <c r="N161" s="37"/>
      <c r="O161" s="37"/>
      <c r="R161" s="27"/>
    </row>
    <row r="162" spans="14:18" x14ac:dyDescent="0.25">
      <c r="N162" s="37"/>
      <c r="O162" s="37"/>
      <c r="R162" s="27"/>
    </row>
    <row r="163" spans="14:18" x14ac:dyDescent="0.25">
      <c r="N163" s="37"/>
      <c r="O163" s="37"/>
      <c r="R163" s="27"/>
    </row>
    <row r="164" spans="14:18" x14ac:dyDescent="0.25">
      <c r="N164" s="37"/>
      <c r="O164" s="37"/>
      <c r="R164" s="27"/>
    </row>
    <row r="165" spans="14:18" x14ac:dyDescent="0.25">
      <c r="N165" s="37"/>
      <c r="O165" s="37"/>
      <c r="R165" s="27"/>
    </row>
    <row r="166" spans="14:18" x14ac:dyDescent="0.25">
      <c r="N166" s="37"/>
      <c r="O166" s="37"/>
      <c r="R166" s="27"/>
    </row>
    <row r="167" spans="14:18" x14ac:dyDescent="0.25">
      <c r="N167" s="37"/>
      <c r="O167" s="37"/>
      <c r="R167" s="27"/>
    </row>
    <row r="168" spans="14:18" x14ac:dyDescent="0.25">
      <c r="N168" s="37"/>
      <c r="O168" s="37"/>
      <c r="R168" s="27"/>
    </row>
    <row r="169" spans="14:18" x14ac:dyDescent="0.25">
      <c r="N169" s="37"/>
      <c r="O169" s="37"/>
      <c r="R169" s="27"/>
    </row>
    <row r="170" spans="14:18" x14ac:dyDescent="0.25">
      <c r="N170" s="37"/>
      <c r="O170" s="37"/>
      <c r="R170" s="27"/>
    </row>
    <row r="171" spans="14:18" x14ac:dyDescent="0.25">
      <c r="N171" s="37"/>
      <c r="O171" s="37"/>
      <c r="R171" s="27"/>
    </row>
    <row r="172" spans="14:18" x14ac:dyDescent="0.25">
      <c r="N172" s="37"/>
      <c r="O172" s="37"/>
      <c r="R172" s="27"/>
    </row>
    <row r="173" spans="14:18" x14ac:dyDescent="0.25">
      <c r="N173" s="37"/>
      <c r="O173" s="37"/>
      <c r="R173" s="27"/>
    </row>
    <row r="174" spans="14:18" x14ac:dyDescent="0.25">
      <c r="N174" s="37"/>
      <c r="O174" s="37"/>
      <c r="R174" s="27"/>
    </row>
    <row r="175" spans="14:18" x14ac:dyDescent="0.25">
      <c r="N175" s="37"/>
      <c r="O175" s="37"/>
      <c r="R175" s="27"/>
    </row>
    <row r="176" spans="14:18" x14ac:dyDescent="0.25">
      <c r="N176" s="37"/>
      <c r="O176" s="37"/>
      <c r="R176" s="27"/>
    </row>
    <row r="177" spans="14:18" x14ac:dyDescent="0.25">
      <c r="N177" s="37"/>
      <c r="O177" s="37"/>
      <c r="R177" s="27"/>
    </row>
    <row r="178" spans="14:18" x14ac:dyDescent="0.25">
      <c r="N178" s="37"/>
      <c r="O178" s="37"/>
      <c r="R178" s="27"/>
    </row>
    <row r="179" spans="14:18" x14ac:dyDescent="0.25">
      <c r="N179" s="37"/>
      <c r="O179" s="37"/>
      <c r="R179" s="27"/>
    </row>
    <row r="180" spans="14:18" x14ac:dyDescent="0.25">
      <c r="N180" s="37"/>
      <c r="O180" s="37"/>
      <c r="R180" s="27"/>
    </row>
    <row r="181" spans="14:18" x14ac:dyDescent="0.25">
      <c r="N181" s="37"/>
      <c r="O181" s="37"/>
      <c r="R181" s="27"/>
    </row>
    <row r="182" spans="14:18" x14ac:dyDescent="0.25">
      <c r="N182" s="37"/>
      <c r="O182" s="37"/>
      <c r="R182" s="27"/>
    </row>
    <row r="183" spans="14:18" x14ac:dyDescent="0.25">
      <c r="N183" s="37"/>
      <c r="O183" s="37"/>
      <c r="R183" s="27"/>
    </row>
    <row r="184" spans="14:18" x14ac:dyDescent="0.25">
      <c r="N184" s="37"/>
      <c r="O184" s="37"/>
      <c r="R184" s="27"/>
    </row>
    <row r="185" spans="14:18" x14ac:dyDescent="0.25">
      <c r="N185" s="37"/>
      <c r="O185" s="37"/>
      <c r="R185" s="27"/>
    </row>
    <row r="186" spans="14:18" x14ac:dyDescent="0.25">
      <c r="N186" s="37"/>
      <c r="O186" s="37"/>
      <c r="R186" s="27"/>
    </row>
    <row r="187" spans="14:18" x14ac:dyDescent="0.25">
      <c r="N187" s="37"/>
      <c r="O187" s="37"/>
      <c r="R187" s="27"/>
    </row>
    <row r="188" spans="14:18" x14ac:dyDescent="0.25">
      <c r="N188" s="37"/>
      <c r="O188" s="37"/>
      <c r="R188" s="27"/>
    </row>
    <row r="189" spans="14:18" x14ac:dyDescent="0.25">
      <c r="N189" s="37"/>
      <c r="O189" s="37"/>
      <c r="R189" s="27"/>
    </row>
    <row r="190" spans="14:18" x14ac:dyDescent="0.25">
      <c r="N190" s="37"/>
      <c r="O190" s="37"/>
      <c r="R190" s="27"/>
    </row>
    <row r="191" spans="14:18" x14ac:dyDescent="0.25">
      <c r="N191" s="37"/>
      <c r="O191" s="37"/>
      <c r="R191" s="27"/>
    </row>
    <row r="192" spans="14:18" x14ac:dyDescent="0.25">
      <c r="N192" s="37"/>
      <c r="O192" s="37"/>
      <c r="R192" s="27"/>
    </row>
    <row r="193" spans="14:18" x14ac:dyDescent="0.25">
      <c r="N193" s="37"/>
      <c r="O193" s="37"/>
      <c r="R193" s="27"/>
    </row>
    <row r="194" spans="14:18" x14ac:dyDescent="0.25">
      <c r="N194" s="37"/>
      <c r="O194" s="37"/>
      <c r="R194" s="27"/>
    </row>
    <row r="195" spans="14:18" x14ac:dyDescent="0.25">
      <c r="N195" s="37"/>
      <c r="O195" s="37"/>
      <c r="R195" s="27"/>
    </row>
    <row r="196" spans="14:18" x14ac:dyDescent="0.25">
      <c r="N196" s="37"/>
      <c r="O196" s="37"/>
      <c r="R196" s="27"/>
    </row>
    <row r="197" spans="14:18" x14ac:dyDescent="0.25">
      <c r="N197" s="37"/>
      <c r="O197" s="37"/>
      <c r="R197" s="27"/>
    </row>
    <row r="198" spans="14:18" x14ac:dyDescent="0.25">
      <c r="N198" s="37"/>
      <c r="O198" s="37"/>
      <c r="R198" s="27"/>
    </row>
    <row r="199" spans="14:18" x14ac:dyDescent="0.25">
      <c r="N199" s="37"/>
      <c r="O199" s="37"/>
      <c r="R199" s="27"/>
    </row>
    <row r="200" spans="14:18" x14ac:dyDescent="0.25">
      <c r="N200" s="37"/>
      <c r="O200" s="37"/>
      <c r="R200" s="27"/>
    </row>
    <row r="201" spans="14:18" x14ac:dyDescent="0.25">
      <c r="N201" s="37"/>
      <c r="O201" s="37"/>
      <c r="R201" s="27"/>
    </row>
    <row r="202" spans="14:18" x14ac:dyDescent="0.25">
      <c r="N202" s="37"/>
      <c r="O202" s="37"/>
      <c r="R202" s="27"/>
    </row>
    <row r="203" spans="14:18" x14ac:dyDescent="0.25">
      <c r="N203" s="37"/>
      <c r="O203" s="37"/>
      <c r="R203" s="27"/>
    </row>
    <row r="204" spans="14:18" x14ac:dyDescent="0.25">
      <c r="N204" s="37"/>
      <c r="O204" s="37"/>
      <c r="R204" s="27"/>
    </row>
    <row r="205" spans="14:18" x14ac:dyDescent="0.25">
      <c r="N205" s="37"/>
      <c r="O205" s="37"/>
      <c r="R205" s="27"/>
    </row>
    <row r="206" spans="14:18" x14ac:dyDescent="0.25">
      <c r="N206" s="37"/>
      <c r="O206" s="37"/>
      <c r="R206" s="27"/>
    </row>
    <row r="207" spans="14:18" x14ac:dyDescent="0.25">
      <c r="N207" s="37"/>
      <c r="O207" s="37"/>
      <c r="R207" s="27"/>
    </row>
    <row r="208" spans="14:18" x14ac:dyDescent="0.25">
      <c r="N208" s="37"/>
      <c r="O208" s="37"/>
      <c r="R208" s="27"/>
    </row>
    <row r="209" spans="14:18" x14ac:dyDescent="0.25">
      <c r="N209" s="37"/>
      <c r="O209" s="37"/>
      <c r="R209" s="27"/>
    </row>
    <row r="210" spans="14:18" x14ac:dyDescent="0.25">
      <c r="N210" s="37"/>
      <c r="O210" s="37"/>
      <c r="R210" s="27"/>
    </row>
    <row r="211" spans="14:18" x14ac:dyDescent="0.25">
      <c r="N211" s="37"/>
      <c r="O211" s="37"/>
      <c r="R211" s="27"/>
    </row>
    <row r="212" spans="14:18" x14ac:dyDescent="0.25">
      <c r="N212" s="37"/>
      <c r="O212" s="37"/>
      <c r="R212" s="27"/>
    </row>
    <row r="213" spans="14:18" x14ac:dyDescent="0.25">
      <c r="N213" s="37"/>
      <c r="O213" s="37"/>
      <c r="R213" s="27"/>
    </row>
    <row r="214" spans="14:18" x14ac:dyDescent="0.25">
      <c r="N214" s="37"/>
      <c r="O214" s="37"/>
      <c r="R214" s="27"/>
    </row>
    <row r="215" spans="14:18" x14ac:dyDescent="0.25">
      <c r="N215" s="37"/>
      <c r="O215" s="37"/>
      <c r="R215" s="27"/>
    </row>
    <row r="216" spans="14:18" x14ac:dyDescent="0.25">
      <c r="N216" s="37"/>
      <c r="O216" s="37"/>
      <c r="R216" s="27"/>
    </row>
    <row r="217" spans="14:18" x14ac:dyDescent="0.25">
      <c r="N217" s="37"/>
      <c r="O217" s="37"/>
      <c r="R217" s="27"/>
    </row>
    <row r="218" spans="14:18" x14ac:dyDescent="0.25">
      <c r="N218" s="37"/>
      <c r="O218" s="37"/>
      <c r="R218" s="27"/>
    </row>
    <row r="219" spans="14:18" x14ac:dyDescent="0.25">
      <c r="N219" s="37"/>
      <c r="O219" s="37"/>
      <c r="R219" s="27"/>
    </row>
    <row r="220" spans="14:18" x14ac:dyDescent="0.25">
      <c r="N220" s="37"/>
      <c r="O220" s="37"/>
      <c r="R220" s="27"/>
    </row>
    <row r="221" spans="14:18" x14ac:dyDescent="0.25">
      <c r="N221" s="37"/>
      <c r="O221" s="37"/>
      <c r="R221" s="27"/>
    </row>
    <row r="222" spans="14:18" x14ac:dyDescent="0.25">
      <c r="N222" s="37"/>
      <c r="O222" s="37"/>
      <c r="R222" s="27"/>
    </row>
    <row r="223" spans="14:18" x14ac:dyDescent="0.25">
      <c r="N223" s="37"/>
      <c r="O223" s="37"/>
      <c r="R223" s="27"/>
    </row>
    <row r="224" spans="14:18" x14ac:dyDescent="0.25">
      <c r="N224" s="37"/>
      <c r="O224" s="37"/>
      <c r="R224" s="27"/>
    </row>
    <row r="225" spans="14:18" x14ac:dyDescent="0.25">
      <c r="N225" s="37"/>
      <c r="O225" s="37"/>
      <c r="R225" s="27"/>
    </row>
    <row r="226" spans="14:18" x14ac:dyDescent="0.25">
      <c r="N226" s="37"/>
      <c r="O226" s="37"/>
      <c r="R226" s="27"/>
    </row>
    <row r="227" spans="14:18" x14ac:dyDescent="0.25">
      <c r="N227" s="37"/>
      <c r="O227" s="37"/>
      <c r="R227" s="27"/>
    </row>
    <row r="228" spans="14:18" x14ac:dyDescent="0.25">
      <c r="N228" s="37"/>
      <c r="O228" s="37"/>
      <c r="R228" s="27"/>
    </row>
    <row r="229" spans="14:18" x14ac:dyDescent="0.25">
      <c r="N229" s="37"/>
      <c r="O229" s="37"/>
      <c r="R229" s="27"/>
    </row>
    <row r="230" spans="14:18" x14ac:dyDescent="0.25">
      <c r="N230" s="37"/>
      <c r="O230" s="37"/>
      <c r="R230" s="27"/>
    </row>
    <row r="231" spans="14:18" x14ac:dyDescent="0.25">
      <c r="N231" s="37"/>
      <c r="O231" s="37"/>
      <c r="R231" s="27"/>
    </row>
    <row r="232" spans="14:18" x14ac:dyDescent="0.25">
      <c r="N232" s="37"/>
      <c r="O232" s="37"/>
      <c r="R232" s="27"/>
    </row>
    <row r="233" spans="14:18" x14ac:dyDescent="0.25">
      <c r="N233" s="37"/>
      <c r="O233" s="37"/>
      <c r="R233" s="27"/>
    </row>
    <row r="234" spans="14:18" x14ac:dyDescent="0.25">
      <c r="N234" s="37"/>
      <c r="O234" s="37"/>
      <c r="R234" s="27"/>
    </row>
    <row r="235" spans="14:18" x14ac:dyDescent="0.25">
      <c r="N235" s="37"/>
      <c r="O235" s="37"/>
      <c r="R235" s="27"/>
    </row>
    <row r="236" spans="14:18" x14ac:dyDescent="0.25">
      <c r="N236" s="37"/>
      <c r="O236" s="37"/>
      <c r="R236" s="27"/>
    </row>
    <row r="237" spans="14:18" x14ac:dyDescent="0.25">
      <c r="N237" s="37"/>
      <c r="O237" s="37"/>
      <c r="R237" s="27"/>
    </row>
    <row r="238" spans="14:18" x14ac:dyDescent="0.25">
      <c r="N238" s="37"/>
      <c r="O238" s="37"/>
      <c r="R238" s="27"/>
    </row>
    <row r="239" spans="14:18" x14ac:dyDescent="0.25">
      <c r="N239" s="37"/>
      <c r="O239" s="37"/>
      <c r="R239" s="27"/>
    </row>
    <row r="240" spans="14:18" x14ac:dyDescent="0.25">
      <c r="N240" s="37"/>
      <c r="O240" s="37"/>
      <c r="R240" s="27"/>
    </row>
    <row r="241" spans="14:18" x14ac:dyDescent="0.25">
      <c r="N241" s="37"/>
      <c r="O241" s="37"/>
      <c r="R241" s="27"/>
    </row>
    <row r="242" spans="14:18" x14ac:dyDescent="0.25">
      <c r="N242" s="37"/>
      <c r="O242" s="37"/>
      <c r="R242" s="27"/>
    </row>
    <row r="243" spans="14:18" x14ac:dyDescent="0.25">
      <c r="N243" s="37"/>
      <c r="O243" s="37"/>
      <c r="R243" s="27"/>
    </row>
    <row r="244" spans="14:18" x14ac:dyDescent="0.25">
      <c r="N244" s="37"/>
      <c r="O244" s="37"/>
      <c r="R244" s="27"/>
    </row>
    <row r="245" spans="14:18" x14ac:dyDescent="0.25">
      <c r="N245" s="37"/>
      <c r="O245" s="37"/>
      <c r="R245" s="27"/>
    </row>
    <row r="246" spans="14:18" x14ac:dyDescent="0.25">
      <c r="N246" s="37"/>
      <c r="O246" s="37"/>
      <c r="R246" s="27"/>
    </row>
    <row r="247" spans="14:18" x14ac:dyDescent="0.25">
      <c r="N247" s="37"/>
      <c r="O247" s="37"/>
      <c r="R247" s="27"/>
    </row>
    <row r="248" spans="14:18" x14ac:dyDescent="0.25">
      <c r="N248" s="37"/>
      <c r="O248" s="37"/>
      <c r="R248" s="27"/>
    </row>
    <row r="249" spans="14:18" x14ac:dyDescent="0.25">
      <c r="N249" s="37"/>
      <c r="O249" s="37"/>
      <c r="R249" s="27"/>
    </row>
    <row r="250" spans="14:18" x14ac:dyDescent="0.25">
      <c r="N250" s="37"/>
      <c r="O250" s="37"/>
      <c r="R250" s="27"/>
    </row>
    <row r="251" spans="14:18" x14ac:dyDescent="0.25">
      <c r="N251" s="37"/>
      <c r="O251" s="37"/>
      <c r="R251" s="27"/>
    </row>
    <row r="252" spans="14:18" x14ac:dyDescent="0.25">
      <c r="N252" s="37"/>
      <c r="O252" s="37"/>
      <c r="R252" s="27"/>
    </row>
    <row r="253" spans="14:18" x14ac:dyDescent="0.25">
      <c r="N253" s="37"/>
      <c r="O253" s="37"/>
      <c r="R253" s="27"/>
    </row>
    <row r="254" spans="14:18" x14ac:dyDescent="0.25">
      <c r="N254" s="37"/>
      <c r="O254" s="37"/>
      <c r="R254" s="27"/>
    </row>
    <row r="255" spans="14:18" x14ac:dyDescent="0.25">
      <c r="N255" s="37"/>
      <c r="O255" s="37"/>
      <c r="R255" s="27"/>
    </row>
    <row r="256" spans="14:18" x14ac:dyDescent="0.25">
      <c r="N256" s="37"/>
      <c r="O256" s="37"/>
    </row>
    <row r="257" spans="14:15" x14ac:dyDescent="0.25">
      <c r="N257" s="37"/>
      <c r="O257" s="37"/>
    </row>
    <row r="258" spans="14:15" x14ac:dyDescent="0.25">
      <c r="N258" s="37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3"/>
  <sheetViews>
    <sheetView workbookViewId="0">
      <selection activeCell="V18" sqref="V18"/>
    </sheetView>
  </sheetViews>
  <sheetFormatPr defaultRowHeight="15" x14ac:dyDescent="0.25"/>
  <cols>
    <col min="2" max="2" width="25.5703125" customWidth="1"/>
    <col min="3" max="3" width="9.5703125" bestFit="1" customWidth="1"/>
  </cols>
  <sheetData>
    <row r="5" spans="2:3" ht="15.75" x14ac:dyDescent="0.25">
      <c r="B5" s="55" t="s">
        <v>1</v>
      </c>
      <c r="C5" s="58">
        <v>3.614637527307174E-3</v>
      </c>
    </row>
    <row r="6" spans="2:3" ht="15.75" x14ac:dyDescent="0.25">
      <c r="B6" s="55" t="s">
        <v>10</v>
      </c>
      <c r="C6" s="58">
        <v>4.4733631557543063E-3</v>
      </c>
    </row>
    <row r="7" spans="2:3" ht="15.75" x14ac:dyDescent="0.25">
      <c r="B7" s="56" t="s">
        <v>14</v>
      </c>
      <c r="C7" s="58">
        <v>-1.9943192119417086E-3</v>
      </c>
    </row>
    <row r="8" spans="2:3" ht="15.75" x14ac:dyDescent="0.25">
      <c r="B8" s="55" t="s">
        <v>25</v>
      </c>
      <c r="C8" s="58">
        <v>-1.4156285390714007E-3</v>
      </c>
    </row>
    <row r="9" spans="2:3" ht="15.75" x14ac:dyDescent="0.25">
      <c r="B9" s="55" t="s">
        <v>35</v>
      </c>
      <c r="C9" s="58">
        <v>1.3837000138372524E-4</v>
      </c>
    </row>
    <row r="10" spans="2:3" ht="15.75" x14ac:dyDescent="0.25">
      <c r="B10" s="55" t="s">
        <v>43</v>
      </c>
      <c r="C10" s="58">
        <v>7.8841036759635941E-4</v>
      </c>
    </row>
    <row r="11" spans="2:3" ht="15.75" x14ac:dyDescent="0.25">
      <c r="B11" s="55" t="s">
        <v>57</v>
      </c>
      <c r="C11" s="58">
        <v>-1.4030492937985306E-3</v>
      </c>
    </row>
    <row r="12" spans="2:3" ht="15.75" x14ac:dyDescent="0.25">
      <c r="B12" s="56" t="s">
        <v>66</v>
      </c>
      <c r="C12" s="58">
        <v>2.62714718760515E-3</v>
      </c>
    </row>
    <row r="13" spans="2:3" x14ac:dyDescent="0.25">
      <c r="B13" s="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2019-02-05T14:49:33Z</dcterms:modified>
</cp:coreProperties>
</file>