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1 - desember\"/>
    </mc:Choice>
  </mc:AlternateContent>
  <xr:revisionPtr revIDLastSave="0" documentId="13_ncr:1_{210353F1-CBD7-4DBB-A07B-638A09F89A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fla" sheetId="1" r:id="rId1"/>
  </sheets>
  <definedNames>
    <definedName name="_xlnm.Print_Titles" localSheetId="0">tafla!$4:$5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" i="1" l="1"/>
  <c r="G70" i="1"/>
  <c r="G68" i="1"/>
  <c r="G69" i="1"/>
  <c r="G71" i="1"/>
  <c r="G72" i="1"/>
  <c r="G73" i="1"/>
  <c r="G74" i="1"/>
  <c r="G75" i="1"/>
  <c r="G76" i="1"/>
  <c r="G77" i="1"/>
  <c r="G78" i="1"/>
  <c r="G79" i="1"/>
  <c r="G80" i="1"/>
  <c r="G81" i="1"/>
  <c r="G82" i="1"/>
  <c r="G41" i="1"/>
  <c r="G42" i="1"/>
  <c r="G43" i="1"/>
  <c r="G44" i="1"/>
  <c r="G45" i="1"/>
  <c r="G46" i="1"/>
  <c r="G47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7" i="1" l="1"/>
  <c r="H23" i="1" l="1"/>
  <c r="H64" i="1" l="1"/>
  <c r="G64" i="1"/>
  <c r="F67" i="1"/>
  <c r="H67" i="1" s="1"/>
  <c r="F40" i="1"/>
  <c r="G40" i="1" s="1"/>
  <c r="F62" i="1"/>
  <c r="H62" i="1" s="1"/>
  <c r="G62" i="1" l="1"/>
  <c r="F6" i="1"/>
  <c r="G6" i="1" s="1"/>
  <c r="F14" i="1" l="1"/>
  <c r="H80" i="1" l="1"/>
  <c r="H7" i="1" l="1"/>
  <c r="G34" i="1" l="1"/>
  <c r="F19" i="1" l="1"/>
  <c r="F48" i="1"/>
  <c r="F30" i="1" l="1"/>
  <c r="F84" i="1" s="1"/>
  <c r="H8" i="1" l="1"/>
  <c r="H9" i="1"/>
  <c r="H10" i="1"/>
  <c r="H11" i="1"/>
  <c r="H12" i="1"/>
  <c r="H13" i="1"/>
  <c r="H15" i="1"/>
  <c r="H16" i="1"/>
  <c r="H17" i="1"/>
  <c r="H18" i="1"/>
  <c r="H20" i="1"/>
  <c r="H21" i="1"/>
  <c r="H22" i="1"/>
  <c r="H24" i="1"/>
  <c r="H25" i="1"/>
  <c r="H26" i="1"/>
  <c r="H27" i="1"/>
  <c r="H28" i="1"/>
  <c r="H29" i="1"/>
  <c r="H31" i="1"/>
  <c r="H32" i="1"/>
  <c r="H33" i="1"/>
  <c r="H34" i="1"/>
  <c r="H35" i="1"/>
  <c r="H36" i="1"/>
  <c r="H37" i="1"/>
  <c r="H38" i="1"/>
  <c r="H39" i="1"/>
  <c r="H41" i="1"/>
  <c r="H42" i="1"/>
  <c r="H43" i="1"/>
  <c r="H44" i="1"/>
  <c r="H45" i="1"/>
  <c r="H46" i="1"/>
  <c r="H47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3" i="1"/>
  <c r="H65" i="1"/>
  <c r="H66" i="1"/>
  <c r="H68" i="1"/>
  <c r="H69" i="1"/>
  <c r="H71" i="1"/>
  <c r="H72" i="1"/>
  <c r="H73" i="1"/>
  <c r="H74" i="1"/>
  <c r="H75" i="1"/>
  <c r="H76" i="1"/>
  <c r="H77" i="1"/>
  <c r="H78" i="1"/>
  <c r="H79" i="1"/>
  <c r="H81" i="1"/>
  <c r="H82" i="1"/>
  <c r="G8" i="1"/>
  <c r="G9" i="1"/>
  <c r="G10" i="1"/>
  <c r="G11" i="1"/>
  <c r="G12" i="1"/>
  <c r="G13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1" i="1"/>
  <c r="G32" i="1"/>
  <c r="G33" i="1"/>
  <c r="G35" i="1"/>
  <c r="G36" i="1"/>
  <c r="G37" i="1"/>
  <c r="G38" i="1"/>
  <c r="G39" i="1"/>
  <c r="G63" i="1"/>
  <c r="G65" i="1"/>
  <c r="G66" i="1"/>
  <c r="H6" i="1" l="1"/>
  <c r="G67" i="1"/>
  <c r="H84" i="1"/>
  <c r="G48" i="1"/>
  <c r="H48" i="1"/>
  <c r="H14" i="1"/>
  <c r="G14" i="1"/>
  <c r="G30" i="1"/>
  <c r="H30" i="1"/>
  <c r="H40" i="1"/>
  <c r="H19" i="1"/>
  <c r="G19" i="1"/>
  <c r="G84" i="1" l="1"/>
</calcChain>
</file>

<file path=xl/sharedStrings.xml><?xml version="1.0" encoding="utf-8"?>
<sst xmlns="http://schemas.openxmlformats.org/spreadsheetml/2006/main" count="95" uniqueCount="92">
  <si>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</si>
  <si>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</si>
  <si>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</si>
  <si>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</si>
  <si>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</si>
  <si>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</si>
  <si>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</si>
  <si>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</si>
  <si>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</si>
  <si>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</si>
  <si>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</si>
  <si>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</si>
  <si>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</si>
  <si>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</si>
  <si>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</si>
  <si>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</si>
  <si>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</si>
  <si>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</si>
  <si>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</si>
  <si>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</si>
  <si>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</si>
  <si>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</si>
  <si>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</si>
  <si>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</si>
  <si>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</si>
  <si>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</si>
  <si>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</si>
  <si>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</si>
  <si>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</si>
  <si>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</si>
  <si>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</si>
  <si>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</si>
  <si>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</si>
  <si>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Sveitarfélagið Skagafjörður</t>
  </si>
  <si>
    <t>Húnaþing vestra</t>
  </si>
  <si>
    <t>Blönduósbær</t>
  </si>
  <si>
    <t>Sveitarfélagið Skagaströnd</t>
  </si>
  <si>
    <t>Skagabyggð</t>
  </si>
  <si>
    <t>Húnavatnshreppur</t>
  </si>
  <si>
    <t>Akrahreppur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</si>
  <si>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</si>
  <si>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</si>
  <si>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</si>
  <si>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</si>
  <si>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</si>
  <si>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</si>
  <si>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</si>
  <si>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</si>
  <si>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</si>
  <si>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</si>
  <si>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</si>
  <si>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</si>
  <si>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</si>
  <si>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Austurland</t>
  </si>
  <si>
    <t>Fjarðabyggð</t>
  </si>
  <si>
    <t>Vopnafjarðarhreppur</t>
  </si>
  <si>
    <t>Fljótsdalshreppur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</si>
  <si>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</si>
  <si>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</si>
  <si>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</si>
  <si>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</si>
  <si>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</si>
  <si>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</si>
  <si>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</si>
  <si>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</si>
  <si>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</si>
  <si>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</si>
  <si>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</si>
  <si>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</si>
  <si>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</si>
  <si>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</si>
  <si>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</si>
  <si>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</si>
  <si>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</si>
  <si>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Suðurnesjabær</t>
  </si>
  <si>
    <t>Þessar tölur eru keyrðar úr grunnum Þjóðskrár og byggja á skráningu einstaklinga eftir sveitafélögum (húskóða).</t>
  </si>
  <si>
    <t>Sveitarfélag</t>
  </si>
  <si>
    <t>Reykjavíkurborg</t>
  </si>
  <si>
    <t>Kópavogsbær</t>
  </si>
  <si>
    <t>Hafnarfjarðarkaupstaður</t>
  </si>
  <si>
    <t>Akureyrarbær</t>
  </si>
  <si>
    <t>í %</t>
  </si>
  <si>
    <t>Múlaþing</t>
  </si>
  <si>
    <t>Þjóðskrá 1. janúar 2022</t>
  </si>
  <si>
    <t>Fjöldi</t>
  </si>
  <si>
    <t>1. des. 2019</t>
  </si>
  <si>
    <t>1. des. 2020</t>
  </si>
  <si>
    <t>1. jan. 2021</t>
  </si>
  <si>
    <t>1. jan. 2022</t>
  </si>
  <si>
    <t>Breyting milli ára</t>
  </si>
  <si>
    <t>1. jan. 2021 og 2022</t>
  </si>
  <si>
    <t>Fjöldi íbúa eftir sveitarfélögum 1. janúar 2022  (og samanburður  við íbúatölur 1. desember 2019/2020)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</si>
</sst>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0" xfId="0" applyFont="1" applyFill="1" applyAlignment="1">
      <alignment horizontal="left"/>
    </xf>
    <xf numFmtId="0" fontId="0" fillId="2" borderId="0" xfId="0" applyFill="1"/>
    <xf numFmtId="0" fontId="3" fillId="3" borderId="1" xfId="0" applyFont="1" applyFill="1" applyBorder="1" applyAlignment="1">
      <alignment horizontal="left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1" fillId="3" borderId="1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164" fontId="0" fillId="2" borderId="0" xfId="0" applyNumberFormat="1" applyFill="1" applyAlignment="1">
      <alignment horizontal="right"/>
    </xf>
    <xf numFmtId="164" fontId="3" fillId="5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4" fontId="7" fillId="3" borderId="0" xfId="0" applyNumberFormat="1" applyFont="1" applyFill="1" applyAlignment="1">
      <alignment horizontal="right"/>
    </xf>
    <xf numFmtId="164" fontId="7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3" fillId="3" borderId="1" xfId="0" applyFont="1" applyFill="1" applyBorder="1"/>
    <xf numFmtId="0" fontId="0" fillId="2" borderId="0" xfId="0" applyFont="1" applyFill="1" applyAlignment="1">
      <alignment horizontal="left"/>
    </xf>
    <xf numFmtId="0" fontId="2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7" fillId="0" borderId="0" xfId="0" applyNumberFormat="1" applyFont="1" applyFill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8" fillId="0" borderId="0" xfId="0" applyFont="1" applyFill="1" applyBorder="1"/>
    <xf numFmtId="49" fontId="8" fillId="0" borderId="0" xfId="0" applyNumberFormat="1" applyFont="1" applyFill="1" applyBorder="1"/>
    <xf numFmtId="3" fontId="0" fillId="2" borderId="0" xfId="0" applyNumberFormat="1" applyFill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0" fillId="3" borderId="0" xfId="0" applyNumberFormat="1" applyFill="1" applyAlignment="1">
      <alignment horizontal="right"/>
    </xf>
    <xf numFmtId="3" fontId="7" fillId="3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3" fontId="0" fillId="3" borderId="0" xfId="0" applyNumberFormat="1" applyFont="1" applyFill="1" applyAlignment="1">
      <alignment horizontal="right"/>
    </xf>
    <xf numFmtId="3" fontId="0" fillId="2" borderId="0" xfId="0" applyNumberFormat="1" applyFont="1" applyFill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right"/>
    </xf>
    <xf numFmtId="3" fontId="0" fillId="0" borderId="0" xfId="0" applyNumberForma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0" fillId="3" borderId="0" xfId="0" applyNumberForma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3" fillId="5" borderId="2" xfId="0" applyNumberFormat="1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left"/>
    </xf>
    <xf numFmtId="3" fontId="3" fillId="4" borderId="4" xfId="0" applyNumberFormat="1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49" fontId="3" fillId="4" borderId="3" xfId="0" applyNumberFormat="1" applyFont="1" applyFill="1" applyBorder="1" applyAlignment="1">
      <alignment horizontal="right"/>
    </xf>
    <xf numFmtId="49" fontId="1" fillId="4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56"/>
  <sheetViews>
    <sheetView tabSelected="1" zoomScale="70" zoomScaleNormal="70" workbookViewId="0">
      <selection activeCell="F17" sqref="F17"/>
    </sheetView>
  </sheetViews>
  <sheetFormatPr defaultRowHeight="14.4" x14ac:dyDescent="0.3"/>
  <cols>
    <col min="1" max="1" width="20.77734375" bestFit="1" customWidth="1"/>
    <col min="2" max="2" width="29" bestFit="1" customWidth="1"/>
    <col min="3" max="4" width="18.77734375" style="57" customWidth="1"/>
    <col min="5" max="7" width="18.77734375" style="21" customWidth="1"/>
    <col min="8" max="8" width="9.44140625" style="21" bestFit="1" customWidth="1"/>
    <col min="9" max="9" width="4.77734375" style="28" customWidth="1"/>
    <col min="10" max="10" width="9.21875" style="40"/>
    <col min="11" max="11" width="9.21875" style="27"/>
    <col min="12" max="12" width="9.21875" style="29"/>
    <col min="13" max="13" width="9.21875" style="30"/>
    <col min="14" max="14" width="9.21875" style="29"/>
    <col min="15" max="22" width="8.88671875" style="28"/>
  </cols>
  <sheetData>
    <row r="1" spans="1:15" ht="18" x14ac:dyDescent="0.35">
      <c r="A1" s="6" t="s">
        <v>91</v>
      </c>
      <c r="B1" s="7"/>
      <c r="C1" s="42"/>
      <c r="D1" s="42"/>
      <c r="E1" s="18"/>
      <c r="F1" s="18"/>
      <c r="G1" s="18"/>
      <c r="H1" s="18"/>
    </row>
    <row r="2" spans="1:15" x14ac:dyDescent="0.3">
      <c r="A2" s="26" t="s">
        <v>83</v>
      </c>
      <c r="B2" s="7"/>
      <c r="C2" s="42"/>
      <c r="D2" s="42"/>
      <c r="E2" s="18"/>
      <c r="F2" s="18"/>
      <c r="G2" s="18"/>
      <c r="H2" s="18"/>
      <c r="L2" s="30"/>
      <c r="O2" s="27"/>
    </row>
    <row r="3" spans="1:15" x14ac:dyDescent="0.3">
      <c r="A3" s="7"/>
      <c r="B3" s="7"/>
      <c r="C3" s="42"/>
      <c r="D3" s="42"/>
      <c r="E3" s="18"/>
      <c r="F3" s="18"/>
      <c r="G3" s="18"/>
      <c r="H3" s="18"/>
      <c r="K3" s="31"/>
      <c r="L3" s="30"/>
      <c r="O3" s="27"/>
    </row>
    <row r="4" spans="1:15" ht="15.6" x14ac:dyDescent="0.3">
      <c r="A4" s="60" t="s">
        <v>0</v>
      </c>
      <c r="B4" s="61" t="s">
        <v>76</v>
      </c>
      <c r="C4" s="62" t="s">
        <v>84</v>
      </c>
      <c r="D4" s="62" t="s">
        <v>84</v>
      </c>
      <c r="E4" s="62" t="s">
        <v>84</v>
      </c>
      <c r="F4" s="62" t="s">
        <v>84</v>
      </c>
      <c r="G4" s="63" t="s">
        <v>89</v>
      </c>
      <c r="H4" s="64" t="s">
        <v>81</v>
      </c>
      <c r="K4" s="31"/>
      <c r="L4" s="30"/>
      <c r="O4" s="27"/>
    </row>
    <row r="5" spans="1:15" ht="15.6" x14ac:dyDescent="0.3">
      <c r="A5" s="58"/>
      <c r="B5" s="59"/>
      <c r="C5" s="65" t="s">
        <v>85</v>
      </c>
      <c r="D5" s="65" t="s">
        <v>86</v>
      </c>
      <c r="E5" s="65" t="s">
        <v>87</v>
      </c>
      <c r="F5" s="65" t="s">
        <v>88</v>
      </c>
      <c r="G5" s="66" t="s">
        <v>90</v>
      </c>
      <c r="H5" s="65"/>
      <c r="J5" s="41"/>
      <c r="L5" s="30"/>
      <c r="O5" s="27"/>
    </row>
    <row r="6" spans="1:15" ht="22.5" customHeight="1" x14ac:dyDescent="0.3">
      <c r="A6" s="3" t="s">
        <v>1</v>
      </c>
      <c r="B6" s="5"/>
      <c r="C6" s="43">
        <v>233027</v>
      </c>
      <c r="D6" s="43">
        <v>236363</v>
      </c>
      <c r="E6" s="43">
        <v>236522</v>
      </c>
      <c r="F6" s="43">
        <f>SUM(F7:F13)</f>
        <v>240907</v>
      </c>
      <c r="G6" s="43">
        <f t="shared" ref="G6:G37" si="0">F6-E6</f>
        <v>4385</v>
      </c>
      <c r="H6" s="32">
        <f t="shared" ref="H6:H37" si="1">F6/E6-1</f>
        <v>1.8539501610843834E-2</v>
      </c>
      <c r="O6" s="27"/>
    </row>
    <row r="7" spans="1:15" ht="15.6" x14ac:dyDescent="0.3">
      <c r="A7" s="9" t="s">
        <v>2</v>
      </c>
      <c r="B7" s="10" t="s">
        <v>77</v>
      </c>
      <c r="C7" s="44">
        <v>131146</v>
      </c>
      <c r="D7" s="44">
        <v>133181</v>
      </c>
      <c r="E7" s="44">
        <v>133279</v>
      </c>
      <c r="F7" s="44">
        <v>135699</v>
      </c>
      <c r="G7" s="45">
        <f t="shared" si="0"/>
        <v>2420</v>
      </c>
      <c r="H7" s="22">
        <f t="shared" si="1"/>
        <v>1.8157399140149577E-2</v>
      </c>
      <c r="J7" s="41"/>
      <c r="L7" s="30"/>
      <c r="O7" s="27"/>
    </row>
    <row r="8" spans="1:15" ht="15.6" x14ac:dyDescent="0.3">
      <c r="A8" s="2">
        <v>1000</v>
      </c>
      <c r="B8" s="1" t="s">
        <v>78</v>
      </c>
      <c r="C8" s="42">
        <v>37936</v>
      </c>
      <c r="D8" s="42">
        <v>38209</v>
      </c>
      <c r="E8" s="42">
        <v>38322</v>
      </c>
      <c r="F8" s="42">
        <v>39010</v>
      </c>
      <c r="G8" s="46">
        <f t="shared" si="0"/>
        <v>688</v>
      </c>
      <c r="H8" s="23">
        <f t="shared" si="1"/>
        <v>1.7953133970043389E-2</v>
      </c>
      <c r="L8" s="30"/>
      <c r="O8" s="27"/>
    </row>
    <row r="9" spans="1:15" ht="15.6" x14ac:dyDescent="0.3">
      <c r="A9" s="11">
        <v>1100</v>
      </c>
      <c r="B9" s="10" t="s">
        <v>3</v>
      </c>
      <c r="C9" s="44">
        <v>4719</v>
      </c>
      <c r="D9" s="44">
        <v>4744</v>
      </c>
      <c r="E9" s="44">
        <v>4710</v>
      </c>
      <c r="F9" s="44">
        <v>4721</v>
      </c>
      <c r="G9" s="45">
        <f t="shared" si="0"/>
        <v>11</v>
      </c>
      <c r="H9" s="22">
        <f t="shared" si="1"/>
        <v>2.3354564755839746E-3</v>
      </c>
      <c r="L9" s="30"/>
      <c r="O9" s="27"/>
    </row>
    <row r="10" spans="1:15" ht="15.6" x14ac:dyDescent="0.3">
      <c r="A10" s="2">
        <v>1300</v>
      </c>
      <c r="B10" s="1" t="s">
        <v>4</v>
      </c>
      <c r="C10" s="42">
        <v>16924</v>
      </c>
      <c r="D10" s="42">
        <v>17668</v>
      </c>
      <c r="E10" s="42">
        <v>17692</v>
      </c>
      <c r="F10" s="42">
        <v>18452</v>
      </c>
      <c r="G10" s="46">
        <f t="shared" si="0"/>
        <v>760</v>
      </c>
      <c r="H10" s="23">
        <f t="shared" si="1"/>
        <v>4.2957268822066519E-2</v>
      </c>
      <c r="L10" s="30"/>
      <c r="O10" s="27"/>
    </row>
    <row r="11" spans="1:15" ht="15.6" x14ac:dyDescent="0.3">
      <c r="A11" s="11">
        <v>1400</v>
      </c>
      <c r="B11" s="10" t="s">
        <v>79</v>
      </c>
      <c r="C11" s="44">
        <v>29986</v>
      </c>
      <c r="D11" s="44">
        <v>29752</v>
      </c>
      <c r="E11" s="44">
        <v>29681</v>
      </c>
      <c r="F11" s="44">
        <v>29754</v>
      </c>
      <c r="G11" s="45">
        <f t="shared" si="0"/>
        <v>73</v>
      </c>
      <c r="H11" s="22">
        <f t="shared" si="1"/>
        <v>2.4594858663791186E-3</v>
      </c>
      <c r="L11" s="30"/>
      <c r="O11" s="27"/>
    </row>
    <row r="12" spans="1:15" ht="15.6" x14ac:dyDescent="0.3">
      <c r="A12" s="2">
        <v>1604</v>
      </c>
      <c r="B12" s="1" t="s">
        <v>5</v>
      </c>
      <c r="C12" s="42">
        <v>12069</v>
      </c>
      <c r="D12" s="42">
        <v>12562</v>
      </c>
      <c r="E12" s="42">
        <v>12588</v>
      </c>
      <c r="F12" s="42">
        <v>13025</v>
      </c>
      <c r="G12" s="46">
        <f t="shared" si="0"/>
        <v>437</v>
      </c>
      <c r="H12" s="23">
        <f t="shared" si="1"/>
        <v>3.4715602160787951E-2</v>
      </c>
      <c r="L12" s="30"/>
      <c r="O12" s="27"/>
    </row>
    <row r="13" spans="1:15" ht="15.6" x14ac:dyDescent="0.3">
      <c r="A13" s="11">
        <v>1606</v>
      </c>
      <c r="B13" s="10" t="s">
        <v>6</v>
      </c>
      <c r="C13" s="44">
        <v>247</v>
      </c>
      <c r="D13" s="44">
        <v>247</v>
      </c>
      <c r="E13" s="44">
        <v>250</v>
      </c>
      <c r="F13" s="44">
        <v>246</v>
      </c>
      <c r="G13" s="45">
        <f t="shared" si="0"/>
        <v>-4</v>
      </c>
      <c r="H13" s="22">
        <f t="shared" si="1"/>
        <v>-1.6000000000000014E-2</v>
      </c>
      <c r="L13" s="30"/>
      <c r="O13" s="27"/>
    </row>
    <row r="14" spans="1:15" ht="18.75" customHeight="1" x14ac:dyDescent="0.3">
      <c r="A14" s="3" t="s">
        <v>7</v>
      </c>
      <c r="B14" s="5"/>
      <c r="C14" s="43">
        <v>27825</v>
      </c>
      <c r="D14" s="43">
        <v>28191</v>
      </c>
      <c r="E14" s="43">
        <v>28200</v>
      </c>
      <c r="F14" s="43">
        <f>SUM(F15:F18)</f>
        <v>29106</v>
      </c>
      <c r="G14" s="47">
        <f t="shared" si="0"/>
        <v>906</v>
      </c>
      <c r="H14" s="32">
        <f t="shared" si="1"/>
        <v>3.212765957446817E-2</v>
      </c>
      <c r="L14" s="30"/>
      <c r="O14" s="27"/>
    </row>
    <row r="15" spans="1:15" ht="15.6" x14ac:dyDescent="0.3">
      <c r="A15" s="11">
        <v>2000</v>
      </c>
      <c r="B15" s="10" t="s">
        <v>8</v>
      </c>
      <c r="C15" s="48">
        <v>19423</v>
      </c>
      <c r="D15" s="48">
        <v>19669</v>
      </c>
      <c r="E15" s="48">
        <v>19683</v>
      </c>
      <c r="F15" s="48">
        <v>20412</v>
      </c>
      <c r="G15" s="45">
        <f t="shared" si="0"/>
        <v>729</v>
      </c>
      <c r="H15" s="22">
        <f t="shared" si="1"/>
        <v>3.7037037037036979E-2</v>
      </c>
      <c r="L15" s="30"/>
      <c r="O15" s="27"/>
    </row>
    <row r="16" spans="1:15" ht="15.6" x14ac:dyDescent="0.3">
      <c r="A16" s="2">
        <v>2300</v>
      </c>
      <c r="B16" s="1" t="s">
        <v>9</v>
      </c>
      <c r="C16" s="49">
        <v>3508</v>
      </c>
      <c r="D16" s="49">
        <v>3548</v>
      </c>
      <c r="E16" s="49">
        <v>3538</v>
      </c>
      <c r="F16" s="49">
        <v>3584</v>
      </c>
      <c r="G16" s="46">
        <f t="shared" si="0"/>
        <v>46</v>
      </c>
      <c r="H16" s="23">
        <f t="shared" si="1"/>
        <v>1.3001695873374741E-2</v>
      </c>
      <c r="L16" s="30"/>
      <c r="O16" s="27"/>
    </row>
    <row r="17" spans="1:15" ht="15.6" x14ac:dyDescent="0.3">
      <c r="A17" s="11">
        <v>2506</v>
      </c>
      <c r="B17" s="10" t="s">
        <v>10</v>
      </c>
      <c r="C17" s="48">
        <v>1308</v>
      </c>
      <c r="D17" s="48">
        <v>1325</v>
      </c>
      <c r="E17" s="48">
        <v>1331</v>
      </c>
      <c r="F17" s="48">
        <v>1356</v>
      </c>
      <c r="G17" s="45">
        <f t="shared" si="0"/>
        <v>25</v>
      </c>
      <c r="H17" s="22">
        <f t="shared" si="1"/>
        <v>1.8782870022539422E-2</v>
      </c>
      <c r="L17" s="30"/>
      <c r="O17" s="27"/>
    </row>
    <row r="18" spans="1:15" ht="15.6" x14ac:dyDescent="0.3">
      <c r="A18" s="2">
        <v>2510</v>
      </c>
      <c r="B18" s="1" t="s">
        <v>74</v>
      </c>
      <c r="C18" s="49">
        <v>3586</v>
      </c>
      <c r="D18" s="49">
        <v>3649</v>
      </c>
      <c r="E18" s="49">
        <v>3648</v>
      </c>
      <c r="F18" s="49">
        <v>3754</v>
      </c>
      <c r="G18" s="46">
        <f t="shared" si="0"/>
        <v>106</v>
      </c>
      <c r="H18" s="23">
        <f t="shared" si="1"/>
        <v>2.9057017543859587E-2</v>
      </c>
      <c r="L18" s="30"/>
      <c r="O18" s="27"/>
    </row>
    <row r="19" spans="1:15" ht="19.5" customHeight="1" x14ac:dyDescent="0.3">
      <c r="A19" s="8" t="s">
        <v>11</v>
      </c>
      <c r="B19" s="12"/>
      <c r="C19" s="50">
        <v>16666</v>
      </c>
      <c r="D19" s="50">
        <v>16705</v>
      </c>
      <c r="E19" s="50">
        <v>16713</v>
      </c>
      <c r="F19" s="50">
        <f>SUM(F20:F29)</f>
        <v>17025</v>
      </c>
      <c r="G19" s="51">
        <f t="shared" si="0"/>
        <v>312</v>
      </c>
      <c r="H19" s="33">
        <f t="shared" si="1"/>
        <v>1.8668102674564757E-2</v>
      </c>
      <c r="L19" s="30"/>
      <c r="O19" s="27"/>
    </row>
    <row r="20" spans="1:15" ht="15.6" x14ac:dyDescent="0.3">
      <c r="A20" s="2">
        <v>3000</v>
      </c>
      <c r="B20" s="1" t="s">
        <v>12</v>
      </c>
      <c r="C20" s="42">
        <v>7533</v>
      </c>
      <c r="D20" s="42">
        <v>7665</v>
      </c>
      <c r="E20" s="42">
        <v>7696</v>
      </c>
      <c r="F20" s="42">
        <v>7843</v>
      </c>
      <c r="G20" s="46">
        <f t="shared" si="0"/>
        <v>147</v>
      </c>
      <c r="H20" s="23">
        <f t="shared" si="1"/>
        <v>1.9100831600831647E-2</v>
      </c>
      <c r="L20" s="30"/>
      <c r="O20" s="27"/>
    </row>
    <row r="21" spans="1:15" ht="15.6" x14ac:dyDescent="0.3">
      <c r="A21" s="11">
        <v>3506</v>
      </c>
      <c r="B21" s="10" t="s">
        <v>13</v>
      </c>
      <c r="C21" s="44">
        <v>65</v>
      </c>
      <c r="D21" s="44">
        <v>65</v>
      </c>
      <c r="E21" s="44">
        <v>66</v>
      </c>
      <c r="F21" s="44">
        <v>60</v>
      </c>
      <c r="G21" s="45">
        <f t="shared" si="0"/>
        <v>-6</v>
      </c>
      <c r="H21" s="22">
        <f t="shared" si="1"/>
        <v>-9.0909090909090939E-2</v>
      </c>
      <c r="L21" s="30"/>
      <c r="O21" s="27"/>
    </row>
    <row r="22" spans="1:15" ht="15.6" x14ac:dyDescent="0.3">
      <c r="A22" s="2">
        <v>3511</v>
      </c>
      <c r="B22" s="1" t="s">
        <v>14</v>
      </c>
      <c r="C22" s="42">
        <v>625</v>
      </c>
      <c r="D22" s="42">
        <v>644</v>
      </c>
      <c r="E22" s="42">
        <v>647</v>
      </c>
      <c r="F22" s="42">
        <v>687</v>
      </c>
      <c r="G22" s="46">
        <f t="shared" si="0"/>
        <v>40</v>
      </c>
      <c r="H22" s="23">
        <f t="shared" si="1"/>
        <v>6.1823802163833097E-2</v>
      </c>
      <c r="L22" s="30"/>
      <c r="O22" s="27"/>
    </row>
    <row r="23" spans="1:15" ht="15.6" x14ac:dyDescent="0.3">
      <c r="A23" s="11">
        <v>3609</v>
      </c>
      <c r="B23" s="10" t="s">
        <v>15</v>
      </c>
      <c r="C23" s="44">
        <v>3855</v>
      </c>
      <c r="D23" s="44">
        <v>3765</v>
      </c>
      <c r="E23" s="44">
        <v>3751</v>
      </c>
      <c r="F23" s="44">
        <v>3870</v>
      </c>
      <c r="G23" s="45">
        <f t="shared" si="0"/>
        <v>119</v>
      </c>
      <c r="H23" s="22">
        <f t="shared" si="1"/>
        <v>3.1724873367102058E-2</v>
      </c>
      <c r="L23" s="30"/>
      <c r="O23" s="27"/>
    </row>
    <row r="24" spans="1:15" ht="15.6" x14ac:dyDescent="0.3">
      <c r="A24" s="2">
        <v>3709</v>
      </c>
      <c r="B24" s="1" t="s">
        <v>16</v>
      </c>
      <c r="C24" s="42">
        <v>877</v>
      </c>
      <c r="D24" s="42">
        <v>870</v>
      </c>
      <c r="E24" s="42">
        <v>863</v>
      </c>
      <c r="F24" s="42">
        <v>840</v>
      </c>
      <c r="G24" s="46">
        <f t="shared" si="0"/>
        <v>-23</v>
      </c>
      <c r="H24" s="23">
        <f t="shared" si="1"/>
        <v>-2.665121668597914E-2</v>
      </c>
      <c r="L24" s="30"/>
      <c r="O24" s="27"/>
    </row>
    <row r="25" spans="1:15" ht="15.6" x14ac:dyDescent="0.3">
      <c r="A25" s="11">
        <v>3710</v>
      </c>
      <c r="B25" s="10" t="s">
        <v>17</v>
      </c>
      <c r="C25" s="44">
        <v>65</v>
      </c>
      <c r="D25" s="44">
        <v>65</v>
      </c>
      <c r="E25" s="44">
        <v>66</v>
      </c>
      <c r="F25" s="44">
        <v>79</v>
      </c>
      <c r="G25" s="45">
        <f t="shared" si="0"/>
        <v>13</v>
      </c>
      <c r="H25" s="22">
        <f t="shared" si="1"/>
        <v>0.19696969696969702</v>
      </c>
      <c r="L25" s="30"/>
      <c r="O25" s="27"/>
    </row>
    <row r="26" spans="1:15" ht="15.6" x14ac:dyDescent="0.3">
      <c r="A26" s="2">
        <v>3711</v>
      </c>
      <c r="B26" s="1" t="s">
        <v>18</v>
      </c>
      <c r="C26" s="42">
        <v>1211</v>
      </c>
      <c r="D26" s="42">
        <v>1197</v>
      </c>
      <c r="E26" s="42">
        <v>1196</v>
      </c>
      <c r="F26" s="42">
        <v>1211</v>
      </c>
      <c r="G26" s="46">
        <f t="shared" si="0"/>
        <v>15</v>
      </c>
      <c r="H26" s="23">
        <f t="shared" si="1"/>
        <v>1.2541806020066826E-2</v>
      </c>
      <c r="L26" s="30"/>
      <c r="O26" s="27"/>
    </row>
    <row r="27" spans="1:15" ht="15.6" x14ac:dyDescent="0.3">
      <c r="A27" s="11">
        <v>3713</v>
      </c>
      <c r="B27" s="10" t="s">
        <v>19</v>
      </c>
      <c r="C27" s="44">
        <v>124</v>
      </c>
      <c r="D27" s="44">
        <v>120</v>
      </c>
      <c r="E27" s="44">
        <v>119</v>
      </c>
      <c r="F27" s="44">
        <v>101</v>
      </c>
      <c r="G27" s="45">
        <f t="shared" si="0"/>
        <v>-18</v>
      </c>
      <c r="H27" s="22">
        <f t="shared" si="1"/>
        <v>-0.15126050420168069</v>
      </c>
      <c r="L27" s="30"/>
      <c r="O27" s="27"/>
    </row>
    <row r="28" spans="1:15" ht="15.6" x14ac:dyDescent="0.3">
      <c r="A28" s="2">
        <v>3714</v>
      </c>
      <c r="B28" s="1" t="s">
        <v>20</v>
      </c>
      <c r="C28" s="42">
        <v>1677</v>
      </c>
      <c r="D28" s="42">
        <v>1688</v>
      </c>
      <c r="E28" s="42">
        <v>1685</v>
      </c>
      <c r="F28" s="42">
        <v>1668</v>
      </c>
      <c r="G28" s="46">
        <f t="shared" si="0"/>
        <v>-17</v>
      </c>
      <c r="H28" s="23">
        <f t="shared" si="1"/>
        <v>-1.0089020771513302E-2</v>
      </c>
      <c r="L28" s="30"/>
      <c r="O28" s="27"/>
    </row>
    <row r="29" spans="1:15" ht="15.6" x14ac:dyDescent="0.3">
      <c r="A29" s="11">
        <v>3811</v>
      </c>
      <c r="B29" s="10" t="s">
        <v>21</v>
      </c>
      <c r="C29" s="44">
        <v>634</v>
      </c>
      <c r="D29" s="44">
        <v>626</v>
      </c>
      <c r="E29" s="44">
        <v>624</v>
      </c>
      <c r="F29" s="44">
        <v>666</v>
      </c>
      <c r="G29" s="45">
        <f t="shared" si="0"/>
        <v>42</v>
      </c>
      <c r="H29" s="22">
        <f t="shared" si="1"/>
        <v>6.7307692307692291E-2</v>
      </c>
      <c r="L29" s="30"/>
      <c r="O29" s="27"/>
    </row>
    <row r="30" spans="1:15" ht="21" customHeight="1" x14ac:dyDescent="0.3">
      <c r="A30" s="3" t="s">
        <v>22</v>
      </c>
      <c r="B30" s="4"/>
      <c r="C30" s="43">
        <v>7118</v>
      </c>
      <c r="D30" s="43">
        <v>7099</v>
      </c>
      <c r="E30" s="43">
        <v>7111</v>
      </c>
      <c r="F30" s="43">
        <f>SUM(F31:F39)</f>
        <v>7202</v>
      </c>
      <c r="G30" s="47">
        <f t="shared" si="0"/>
        <v>91</v>
      </c>
      <c r="H30" s="32">
        <f t="shared" si="1"/>
        <v>1.279707495429605E-2</v>
      </c>
      <c r="L30" s="30"/>
      <c r="O30" s="27"/>
    </row>
    <row r="31" spans="1:15" ht="15.6" x14ac:dyDescent="0.3">
      <c r="A31" s="11">
        <v>4100</v>
      </c>
      <c r="B31" s="10" t="s">
        <v>23</v>
      </c>
      <c r="C31" s="44">
        <v>959</v>
      </c>
      <c r="D31" s="44">
        <v>952</v>
      </c>
      <c r="E31" s="44">
        <v>959</v>
      </c>
      <c r="F31" s="44">
        <v>956</v>
      </c>
      <c r="G31" s="45">
        <f t="shared" si="0"/>
        <v>-3</v>
      </c>
      <c r="H31" s="22">
        <f t="shared" si="1"/>
        <v>-3.1282586027111536E-3</v>
      </c>
      <c r="L31" s="30"/>
      <c r="O31" s="27"/>
    </row>
    <row r="32" spans="1:15" ht="15.6" x14ac:dyDescent="0.3">
      <c r="A32" s="2">
        <v>4200</v>
      </c>
      <c r="B32" s="1" t="s">
        <v>24</v>
      </c>
      <c r="C32" s="42">
        <v>3810</v>
      </c>
      <c r="D32" s="42">
        <v>3790</v>
      </c>
      <c r="E32" s="42">
        <v>3795</v>
      </c>
      <c r="F32" s="42">
        <v>3839</v>
      </c>
      <c r="G32" s="46">
        <f t="shared" si="0"/>
        <v>44</v>
      </c>
      <c r="H32" s="23">
        <f t="shared" si="1"/>
        <v>1.1594202898550732E-2</v>
      </c>
      <c r="O32" s="27"/>
    </row>
    <row r="33" spans="1:15" ht="15.6" x14ac:dyDescent="0.3">
      <c r="A33" s="11">
        <v>4502</v>
      </c>
      <c r="B33" s="10" t="s">
        <v>25</v>
      </c>
      <c r="C33" s="44">
        <v>262</v>
      </c>
      <c r="D33" s="44">
        <v>236</v>
      </c>
      <c r="E33" s="44">
        <v>236</v>
      </c>
      <c r="F33" s="44">
        <v>233</v>
      </c>
      <c r="G33" s="45">
        <f t="shared" si="0"/>
        <v>-3</v>
      </c>
      <c r="H33" s="22">
        <f t="shared" si="1"/>
        <v>-1.2711864406779627E-2</v>
      </c>
      <c r="L33" s="30"/>
      <c r="O33" s="27"/>
    </row>
    <row r="34" spans="1:15" ht="15.6" x14ac:dyDescent="0.3">
      <c r="A34" s="2">
        <v>4604</v>
      </c>
      <c r="B34" s="1" t="s">
        <v>26</v>
      </c>
      <c r="C34" s="42">
        <v>252</v>
      </c>
      <c r="D34" s="42">
        <v>269</v>
      </c>
      <c r="E34" s="42">
        <v>268</v>
      </c>
      <c r="F34" s="42">
        <v>255</v>
      </c>
      <c r="G34" s="46">
        <f t="shared" si="0"/>
        <v>-13</v>
      </c>
      <c r="H34" s="23">
        <f t="shared" si="1"/>
        <v>-4.8507462686567138E-2</v>
      </c>
      <c r="L34" s="30"/>
      <c r="O34" s="27"/>
    </row>
    <row r="35" spans="1:15" ht="15.6" x14ac:dyDescent="0.3">
      <c r="A35" s="11">
        <v>4607</v>
      </c>
      <c r="B35" s="10" t="s">
        <v>27</v>
      </c>
      <c r="C35" s="44">
        <v>1020</v>
      </c>
      <c r="D35" s="44">
        <v>1065</v>
      </c>
      <c r="E35" s="44">
        <v>1064</v>
      </c>
      <c r="F35" s="44">
        <v>1130</v>
      </c>
      <c r="G35" s="45">
        <f t="shared" si="0"/>
        <v>66</v>
      </c>
      <c r="H35" s="22">
        <f t="shared" si="1"/>
        <v>6.203007518796988E-2</v>
      </c>
      <c r="L35" s="30"/>
      <c r="O35" s="27"/>
    </row>
    <row r="36" spans="1:15" ht="15.6" x14ac:dyDescent="0.3">
      <c r="A36" s="2">
        <v>4803</v>
      </c>
      <c r="B36" s="1" t="s">
        <v>28</v>
      </c>
      <c r="C36" s="42">
        <v>209</v>
      </c>
      <c r="D36" s="42">
        <v>202</v>
      </c>
      <c r="E36" s="42">
        <v>201</v>
      </c>
      <c r="F36" s="42">
        <v>215</v>
      </c>
      <c r="G36" s="46">
        <f t="shared" si="0"/>
        <v>14</v>
      </c>
      <c r="H36" s="23">
        <f t="shared" si="1"/>
        <v>6.9651741293532243E-2</v>
      </c>
      <c r="L36" s="30"/>
      <c r="O36" s="27"/>
    </row>
    <row r="37" spans="1:15" ht="15.6" x14ac:dyDescent="0.3">
      <c r="A37" s="11">
        <v>4901</v>
      </c>
      <c r="B37" s="10" t="s">
        <v>29</v>
      </c>
      <c r="C37" s="44">
        <v>43</v>
      </c>
      <c r="D37" s="44">
        <v>40</v>
      </c>
      <c r="E37" s="44">
        <v>42</v>
      </c>
      <c r="F37" s="44">
        <v>42</v>
      </c>
      <c r="G37" s="45">
        <f t="shared" si="0"/>
        <v>0</v>
      </c>
      <c r="H37" s="22">
        <f t="shared" si="1"/>
        <v>0</v>
      </c>
      <c r="L37" s="30"/>
      <c r="O37" s="27"/>
    </row>
    <row r="38" spans="1:15" ht="15.6" x14ac:dyDescent="0.3">
      <c r="A38" s="2">
        <v>4902</v>
      </c>
      <c r="B38" s="1" t="s">
        <v>30</v>
      </c>
      <c r="C38" s="42">
        <v>109</v>
      </c>
      <c r="D38" s="42">
        <v>110</v>
      </c>
      <c r="E38" s="42">
        <v>110</v>
      </c>
      <c r="F38" s="42">
        <v>108</v>
      </c>
      <c r="G38" s="46">
        <f t="shared" ref="G38:G69" si="2">F38-E38</f>
        <v>-2</v>
      </c>
      <c r="H38" s="23">
        <f t="shared" ref="H38:H69" si="3">F38/E38-1</f>
        <v>-1.8181818181818188E-2</v>
      </c>
      <c r="L38" s="30"/>
      <c r="O38" s="27"/>
    </row>
    <row r="39" spans="1:15" ht="15.6" x14ac:dyDescent="0.3">
      <c r="A39" s="11">
        <v>4911</v>
      </c>
      <c r="B39" s="10" t="s">
        <v>31</v>
      </c>
      <c r="C39" s="44">
        <v>454</v>
      </c>
      <c r="D39" s="44">
        <v>435</v>
      </c>
      <c r="E39" s="44">
        <v>436</v>
      </c>
      <c r="F39" s="44">
        <v>424</v>
      </c>
      <c r="G39" s="45">
        <f t="shared" si="2"/>
        <v>-12</v>
      </c>
      <c r="H39" s="22">
        <f t="shared" si="3"/>
        <v>-2.752293577981646E-2</v>
      </c>
      <c r="L39" s="30"/>
      <c r="O39" s="27"/>
    </row>
    <row r="40" spans="1:15" ht="21.75" customHeight="1" x14ac:dyDescent="0.3">
      <c r="A40" s="3" t="s">
        <v>32</v>
      </c>
      <c r="B40" s="4"/>
      <c r="C40" s="43">
        <v>7327</v>
      </c>
      <c r="D40" s="43">
        <v>7412</v>
      </c>
      <c r="E40" s="43">
        <v>7398</v>
      </c>
      <c r="F40" s="43">
        <f>SUM(F41:F47)</f>
        <v>7411</v>
      </c>
      <c r="G40" s="47">
        <f t="shared" si="2"/>
        <v>13</v>
      </c>
      <c r="H40" s="32">
        <f t="shared" si="3"/>
        <v>1.7572316842389135E-3</v>
      </c>
      <c r="L40" s="30"/>
      <c r="O40" s="27"/>
    </row>
    <row r="41" spans="1:15" ht="15.6" x14ac:dyDescent="0.3">
      <c r="A41" s="11">
        <v>5200</v>
      </c>
      <c r="B41" s="10" t="s">
        <v>33</v>
      </c>
      <c r="C41" s="44">
        <v>4037</v>
      </c>
      <c r="D41" s="44">
        <v>4090</v>
      </c>
      <c r="E41" s="44">
        <v>4084</v>
      </c>
      <c r="F41" s="44">
        <v>4091</v>
      </c>
      <c r="G41" s="45">
        <f t="shared" si="2"/>
        <v>7</v>
      </c>
      <c r="H41" s="22">
        <f t="shared" si="3"/>
        <v>1.714005876591651E-3</v>
      </c>
      <c r="L41" s="30"/>
      <c r="O41" s="27"/>
    </row>
    <row r="42" spans="1:15" ht="15.6" x14ac:dyDescent="0.3">
      <c r="A42" s="2">
        <v>5508</v>
      </c>
      <c r="B42" s="1" t="s">
        <v>34</v>
      </c>
      <c r="C42" s="42">
        <v>1210</v>
      </c>
      <c r="D42" s="42">
        <v>1219</v>
      </c>
      <c r="E42" s="42">
        <v>1220</v>
      </c>
      <c r="F42" s="42">
        <v>1227</v>
      </c>
      <c r="G42" s="46">
        <f t="shared" si="2"/>
        <v>7</v>
      </c>
      <c r="H42" s="23">
        <f t="shared" si="3"/>
        <v>5.7377049180327155E-3</v>
      </c>
      <c r="L42" s="30"/>
      <c r="O42" s="27"/>
    </row>
    <row r="43" spans="1:15" ht="15.6" x14ac:dyDescent="0.3">
      <c r="A43" s="11">
        <v>5604</v>
      </c>
      <c r="B43" s="10" t="s">
        <v>35</v>
      </c>
      <c r="C43" s="44">
        <v>942</v>
      </c>
      <c r="D43" s="44">
        <v>957</v>
      </c>
      <c r="E43" s="44">
        <v>950</v>
      </c>
      <c r="F43" s="44">
        <v>931</v>
      </c>
      <c r="G43" s="45">
        <f t="shared" si="2"/>
        <v>-19</v>
      </c>
      <c r="H43" s="22">
        <f t="shared" si="3"/>
        <v>-2.0000000000000018E-2</v>
      </c>
      <c r="L43" s="30"/>
      <c r="O43" s="27"/>
    </row>
    <row r="44" spans="1:15" ht="15.6" x14ac:dyDescent="0.3">
      <c r="A44" s="2">
        <v>5609</v>
      </c>
      <c r="B44" s="1" t="s">
        <v>36</v>
      </c>
      <c r="C44" s="42">
        <v>473</v>
      </c>
      <c r="D44" s="42">
        <v>475</v>
      </c>
      <c r="E44" s="42">
        <v>470</v>
      </c>
      <c r="F44" s="42">
        <v>483</v>
      </c>
      <c r="G44" s="46">
        <f t="shared" si="2"/>
        <v>13</v>
      </c>
      <c r="H44" s="23">
        <f t="shared" si="3"/>
        <v>2.7659574468085202E-2</v>
      </c>
      <c r="L44" s="30"/>
      <c r="O44" s="27"/>
    </row>
    <row r="45" spans="1:15" ht="15.6" x14ac:dyDescent="0.3">
      <c r="A45" s="11">
        <v>5611</v>
      </c>
      <c r="B45" s="10" t="s">
        <v>37</v>
      </c>
      <c r="C45" s="44">
        <v>90</v>
      </c>
      <c r="D45" s="44">
        <v>92</v>
      </c>
      <c r="E45" s="44">
        <v>92</v>
      </c>
      <c r="F45" s="44">
        <v>90</v>
      </c>
      <c r="G45" s="45">
        <f t="shared" si="2"/>
        <v>-2</v>
      </c>
      <c r="H45" s="22">
        <f t="shared" si="3"/>
        <v>-2.1739130434782594E-2</v>
      </c>
      <c r="L45" s="30"/>
      <c r="O45" s="27"/>
    </row>
    <row r="46" spans="1:15" ht="15.6" x14ac:dyDescent="0.3">
      <c r="A46" s="2">
        <v>5612</v>
      </c>
      <c r="B46" s="1" t="s">
        <v>38</v>
      </c>
      <c r="C46" s="42">
        <v>370</v>
      </c>
      <c r="D46" s="42">
        <v>369</v>
      </c>
      <c r="E46" s="42">
        <v>372</v>
      </c>
      <c r="F46" s="42">
        <v>385</v>
      </c>
      <c r="G46" s="46">
        <f t="shared" si="2"/>
        <v>13</v>
      </c>
      <c r="H46" s="23">
        <f t="shared" si="3"/>
        <v>3.4946236559139754E-2</v>
      </c>
      <c r="L46" s="30"/>
      <c r="O46" s="27"/>
    </row>
    <row r="47" spans="1:15" ht="15.6" x14ac:dyDescent="0.3">
      <c r="A47" s="11">
        <v>5706</v>
      </c>
      <c r="B47" s="10" t="s">
        <v>39</v>
      </c>
      <c r="C47" s="44">
        <v>205</v>
      </c>
      <c r="D47" s="44">
        <v>210</v>
      </c>
      <c r="E47" s="44">
        <v>210</v>
      </c>
      <c r="F47" s="44">
        <v>204</v>
      </c>
      <c r="G47" s="45">
        <f t="shared" si="2"/>
        <v>-6</v>
      </c>
      <c r="H47" s="22">
        <f t="shared" si="3"/>
        <v>-2.8571428571428581E-2</v>
      </c>
      <c r="L47" s="30"/>
      <c r="O47" s="27"/>
    </row>
    <row r="48" spans="1:15" ht="24" customHeight="1" x14ac:dyDescent="0.3">
      <c r="A48" s="3" t="s">
        <v>40</v>
      </c>
      <c r="B48" s="4"/>
      <c r="C48" s="43">
        <v>30596</v>
      </c>
      <c r="D48" s="43">
        <v>30632</v>
      </c>
      <c r="E48" s="43">
        <v>30624</v>
      </c>
      <c r="F48" s="43">
        <f>SUM(F49:F61)</f>
        <v>31157</v>
      </c>
      <c r="G48" s="47">
        <f t="shared" si="2"/>
        <v>533</v>
      </c>
      <c r="H48" s="34">
        <f t="shared" si="3"/>
        <v>1.740464994775337E-2</v>
      </c>
      <c r="L48" s="30"/>
      <c r="O48" s="27"/>
    </row>
    <row r="49" spans="1:15" ht="15.6" x14ac:dyDescent="0.3">
      <c r="A49" s="11">
        <v>6000</v>
      </c>
      <c r="B49" s="10" t="s">
        <v>80</v>
      </c>
      <c r="C49" s="44">
        <v>19024</v>
      </c>
      <c r="D49" s="44">
        <v>19217</v>
      </c>
      <c r="E49" s="44">
        <v>19224</v>
      </c>
      <c r="F49" s="44">
        <v>19640</v>
      </c>
      <c r="G49" s="45">
        <f t="shared" si="2"/>
        <v>416</v>
      </c>
      <c r="H49" s="22">
        <f t="shared" si="3"/>
        <v>2.1639617145235102E-2</v>
      </c>
      <c r="L49" s="30"/>
      <c r="O49" s="27"/>
    </row>
    <row r="50" spans="1:15" ht="15.6" x14ac:dyDescent="0.3">
      <c r="A50" s="2">
        <v>6100</v>
      </c>
      <c r="B50" s="1" t="s">
        <v>41</v>
      </c>
      <c r="C50" s="42">
        <v>3111</v>
      </c>
      <c r="D50" s="42">
        <v>3034</v>
      </c>
      <c r="E50" s="42">
        <v>3033</v>
      </c>
      <c r="F50" s="42">
        <v>3040</v>
      </c>
      <c r="G50" s="46">
        <f t="shared" si="2"/>
        <v>7</v>
      </c>
      <c r="H50" s="23">
        <f t="shared" si="3"/>
        <v>2.307945928123889E-3</v>
      </c>
      <c r="L50" s="30"/>
      <c r="O50" s="27"/>
    </row>
    <row r="51" spans="1:15" ht="15.6" x14ac:dyDescent="0.3">
      <c r="A51" s="11">
        <v>6250</v>
      </c>
      <c r="B51" s="10" t="s">
        <v>42</v>
      </c>
      <c r="C51" s="44">
        <v>2007</v>
      </c>
      <c r="D51" s="44">
        <v>1987</v>
      </c>
      <c r="E51" s="44">
        <v>1969</v>
      </c>
      <c r="F51" s="44">
        <v>1966</v>
      </c>
      <c r="G51" s="45">
        <f t="shared" si="2"/>
        <v>-3</v>
      </c>
      <c r="H51" s="22">
        <f t="shared" si="3"/>
        <v>-1.5236160487557271E-3</v>
      </c>
      <c r="L51" s="30"/>
      <c r="O51" s="27"/>
    </row>
    <row r="52" spans="1:15" ht="15.6" x14ac:dyDescent="0.3">
      <c r="A52" s="2">
        <v>6400</v>
      </c>
      <c r="B52" s="1" t="s">
        <v>43</v>
      </c>
      <c r="C52" s="42">
        <v>1902</v>
      </c>
      <c r="D52" s="42">
        <v>1861</v>
      </c>
      <c r="E52" s="42">
        <v>1857</v>
      </c>
      <c r="F52" s="42">
        <v>1859</v>
      </c>
      <c r="G52" s="46">
        <f t="shared" si="2"/>
        <v>2</v>
      </c>
      <c r="H52" s="23">
        <f t="shared" si="3"/>
        <v>1.077005923532548E-3</v>
      </c>
      <c r="L52" s="30"/>
      <c r="O52" s="27"/>
    </row>
    <row r="53" spans="1:15" ht="15.6" x14ac:dyDescent="0.3">
      <c r="A53" s="11">
        <v>6513</v>
      </c>
      <c r="B53" s="10" t="s">
        <v>44</v>
      </c>
      <c r="C53" s="44">
        <v>1079</v>
      </c>
      <c r="D53" s="44">
        <v>1095</v>
      </c>
      <c r="E53" s="44">
        <v>1097</v>
      </c>
      <c r="F53" s="44">
        <v>1118</v>
      </c>
      <c r="G53" s="45">
        <f t="shared" si="2"/>
        <v>21</v>
      </c>
      <c r="H53" s="22">
        <f t="shared" si="3"/>
        <v>1.9143117593436676E-2</v>
      </c>
      <c r="L53" s="30"/>
      <c r="O53" s="27"/>
    </row>
    <row r="54" spans="1:15" ht="15.6" x14ac:dyDescent="0.3">
      <c r="A54" s="2">
        <v>6515</v>
      </c>
      <c r="B54" s="1" t="s">
        <v>45</v>
      </c>
      <c r="C54" s="42">
        <v>621</v>
      </c>
      <c r="D54" s="42">
        <v>648</v>
      </c>
      <c r="E54" s="42">
        <v>653</v>
      </c>
      <c r="F54" s="42">
        <v>703</v>
      </c>
      <c r="G54" s="46">
        <f t="shared" si="2"/>
        <v>50</v>
      </c>
      <c r="H54" s="23">
        <f t="shared" si="3"/>
        <v>7.6569678407350628E-2</v>
      </c>
      <c r="L54" s="30"/>
      <c r="O54" s="27"/>
    </row>
    <row r="55" spans="1:15" ht="15.6" x14ac:dyDescent="0.3">
      <c r="A55" s="11">
        <v>6601</v>
      </c>
      <c r="B55" s="10" t="s">
        <v>46</v>
      </c>
      <c r="C55" s="44">
        <v>482</v>
      </c>
      <c r="D55" s="44">
        <v>436</v>
      </c>
      <c r="E55" s="44">
        <v>441</v>
      </c>
      <c r="F55" s="44">
        <v>449</v>
      </c>
      <c r="G55" s="45">
        <f t="shared" si="2"/>
        <v>8</v>
      </c>
      <c r="H55" s="22">
        <f t="shared" si="3"/>
        <v>1.8140589569161092E-2</v>
      </c>
      <c r="L55" s="30"/>
      <c r="O55" s="27"/>
    </row>
    <row r="56" spans="1:15" ht="15.6" x14ac:dyDescent="0.3">
      <c r="A56" s="2">
        <v>6602</v>
      </c>
      <c r="B56" s="1" t="s">
        <v>47</v>
      </c>
      <c r="C56" s="42">
        <v>370</v>
      </c>
      <c r="D56" s="42">
        <v>371</v>
      </c>
      <c r="E56" s="42">
        <v>372</v>
      </c>
      <c r="F56" s="42">
        <v>370</v>
      </c>
      <c r="G56" s="46">
        <f t="shared" si="2"/>
        <v>-2</v>
      </c>
      <c r="H56" s="23">
        <f t="shared" si="3"/>
        <v>-5.3763440860215006E-3</v>
      </c>
      <c r="L56" s="30"/>
      <c r="O56" s="27"/>
    </row>
    <row r="57" spans="1:15" ht="15.6" x14ac:dyDescent="0.3">
      <c r="A57" s="11">
        <v>6607</v>
      </c>
      <c r="B57" s="10" t="s">
        <v>48</v>
      </c>
      <c r="C57" s="44">
        <v>507</v>
      </c>
      <c r="D57" s="44">
        <v>476</v>
      </c>
      <c r="E57" s="44">
        <v>471</v>
      </c>
      <c r="F57" s="44">
        <v>479</v>
      </c>
      <c r="G57" s="45">
        <f t="shared" si="2"/>
        <v>8</v>
      </c>
      <c r="H57" s="22">
        <f t="shared" si="3"/>
        <v>1.6985138004246281E-2</v>
      </c>
      <c r="L57" s="30"/>
      <c r="O57" s="27"/>
    </row>
    <row r="58" spans="1:15" ht="15.6" x14ac:dyDescent="0.3">
      <c r="A58" s="2">
        <v>6611</v>
      </c>
      <c r="B58" s="1" t="s">
        <v>49</v>
      </c>
      <c r="C58" s="42">
        <v>54</v>
      </c>
      <c r="D58" s="42">
        <v>56</v>
      </c>
      <c r="E58" s="42">
        <v>56</v>
      </c>
      <c r="F58" s="42">
        <v>61</v>
      </c>
      <c r="G58" s="46">
        <f t="shared" si="2"/>
        <v>5</v>
      </c>
      <c r="H58" s="23">
        <f t="shared" si="3"/>
        <v>8.9285714285714191E-2</v>
      </c>
      <c r="L58" s="30"/>
      <c r="O58" s="27"/>
    </row>
    <row r="59" spans="1:15" ht="15.6" x14ac:dyDescent="0.3">
      <c r="A59" s="11">
        <v>6612</v>
      </c>
      <c r="B59" s="10" t="s">
        <v>50</v>
      </c>
      <c r="C59" s="44">
        <v>864</v>
      </c>
      <c r="D59" s="44">
        <v>853</v>
      </c>
      <c r="E59" s="44">
        <v>852</v>
      </c>
      <c r="F59" s="44">
        <v>871</v>
      </c>
      <c r="G59" s="45">
        <f t="shared" si="2"/>
        <v>19</v>
      </c>
      <c r="H59" s="22">
        <f t="shared" si="3"/>
        <v>2.2300469483568008E-2</v>
      </c>
      <c r="L59" s="30"/>
      <c r="O59" s="27"/>
    </row>
    <row r="60" spans="1:15" ht="15.6" x14ac:dyDescent="0.3">
      <c r="A60" s="2">
        <v>6706</v>
      </c>
      <c r="B60" s="1" t="s">
        <v>51</v>
      </c>
      <c r="C60" s="42">
        <v>93</v>
      </c>
      <c r="D60" s="42">
        <v>95</v>
      </c>
      <c r="E60" s="42">
        <v>94</v>
      </c>
      <c r="F60" s="42">
        <v>94</v>
      </c>
      <c r="G60" s="46">
        <f t="shared" si="2"/>
        <v>0</v>
      </c>
      <c r="H60" s="23">
        <f t="shared" si="3"/>
        <v>0</v>
      </c>
      <c r="L60" s="30"/>
      <c r="O60" s="27"/>
    </row>
    <row r="61" spans="1:15" ht="15.6" x14ac:dyDescent="0.3">
      <c r="A61" s="11">
        <v>6709</v>
      </c>
      <c r="B61" s="10" t="s">
        <v>52</v>
      </c>
      <c r="C61" s="44">
        <v>482</v>
      </c>
      <c r="D61" s="44">
        <v>503</v>
      </c>
      <c r="E61" s="44">
        <v>505</v>
      </c>
      <c r="F61" s="44">
        <v>507</v>
      </c>
      <c r="G61" s="45">
        <f t="shared" si="2"/>
        <v>2</v>
      </c>
      <c r="H61" s="22">
        <f t="shared" si="3"/>
        <v>3.9603960396039639E-3</v>
      </c>
      <c r="L61" s="30"/>
      <c r="O61" s="27"/>
    </row>
    <row r="62" spans="1:15" ht="19.5" customHeight="1" x14ac:dyDescent="0.3">
      <c r="A62" s="3" t="s">
        <v>53</v>
      </c>
      <c r="B62" s="4"/>
      <c r="C62" s="43">
        <v>10740</v>
      </c>
      <c r="D62" s="43">
        <v>10849</v>
      </c>
      <c r="E62" s="43">
        <v>10850</v>
      </c>
      <c r="F62" s="43">
        <f>F63+F64+F65+F66</f>
        <v>11019</v>
      </c>
      <c r="G62" s="47">
        <f t="shared" si="2"/>
        <v>169</v>
      </c>
      <c r="H62" s="32">
        <f t="shared" si="3"/>
        <v>1.5576036866359555E-2</v>
      </c>
      <c r="L62" s="30"/>
      <c r="O62" s="27"/>
    </row>
    <row r="63" spans="1:15" ht="15.6" x14ac:dyDescent="0.3">
      <c r="A63" s="11">
        <v>7300</v>
      </c>
      <c r="B63" s="10" t="s">
        <v>54</v>
      </c>
      <c r="C63" s="44">
        <v>5073</v>
      </c>
      <c r="D63" s="44">
        <v>5088</v>
      </c>
      <c r="E63" s="44">
        <v>5080</v>
      </c>
      <c r="F63" s="44">
        <v>5196</v>
      </c>
      <c r="G63" s="45">
        <f t="shared" si="2"/>
        <v>116</v>
      </c>
      <c r="H63" s="22">
        <f t="shared" si="3"/>
        <v>2.2834645669291387E-2</v>
      </c>
      <c r="L63" s="30"/>
      <c r="O63" s="27"/>
    </row>
    <row r="64" spans="1:15" ht="15.6" x14ac:dyDescent="0.3">
      <c r="A64" s="2">
        <v>7400</v>
      </c>
      <c r="B64" s="1" t="s">
        <v>82</v>
      </c>
      <c r="C64" s="42">
        <v>4925</v>
      </c>
      <c r="D64" s="42">
        <v>5005</v>
      </c>
      <c r="E64" s="42">
        <v>5018</v>
      </c>
      <c r="F64" s="42">
        <v>5055</v>
      </c>
      <c r="G64" s="46">
        <f t="shared" si="2"/>
        <v>37</v>
      </c>
      <c r="H64" s="23">
        <f t="shared" si="3"/>
        <v>7.3734555599840323E-3</v>
      </c>
      <c r="L64" s="30"/>
      <c r="O64" s="27"/>
    </row>
    <row r="65" spans="1:15" ht="15.6" x14ac:dyDescent="0.3">
      <c r="A65" s="11">
        <v>7502</v>
      </c>
      <c r="B65" s="10" t="s">
        <v>55</v>
      </c>
      <c r="C65" s="44">
        <v>656</v>
      </c>
      <c r="D65" s="44">
        <v>658</v>
      </c>
      <c r="E65" s="44">
        <v>654</v>
      </c>
      <c r="F65" s="44">
        <v>665</v>
      </c>
      <c r="G65" s="45">
        <f t="shared" si="2"/>
        <v>11</v>
      </c>
      <c r="H65" s="22">
        <f t="shared" si="3"/>
        <v>1.6819571865443361E-2</v>
      </c>
      <c r="L65" s="30"/>
      <c r="O65" s="27"/>
    </row>
    <row r="66" spans="1:15" ht="15.6" x14ac:dyDescent="0.3">
      <c r="A66" s="2">
        <v>7505</v>
      </c>
      <c r="B66" s="1" t="s">
        <v>56</v>
      </c>
      <c r="C66" s="42">
        <v>86</v>
      </c>
      <c r="D66" s="42">
        <v>98</v>
      </c>
      <c r="E66" s="42">
        <v>98</v>
      </c>
      <c r="F66" s="42">
        <v>103</v>
      </c>
      <c r="G66" s="46">
        <f t="shared" si="2"/>
        <v>5</v>
      </c>
      <c r="H66" s="23">
        <f t="shared" si="3"/>
        <v>5.1020408163265252E-2</v>
      </c>
      <c r="L66" s="30"/>
      <c r="O66" s="27"/>
    </row>
    <row r="67" spans="1:15" ht="20.25" customHeight="1" x14ac:dyDescent="0.3">
      <c r="A67" s="8" t="s">
        <v>58</v>
      </c>
      <c r="B67" s="25"/>
      <c r="C67" s="50">
        <v>30829</v>
      </c>
      <c r="D67" s="50">
        <v>31358</v>
      </c>
      <c r="E67" s="50">
        <v>31399</v>
      </c>
      <c r="F67" s="50">
        <f>SUM(F68:F82)</f>
        <v>32449</v>
      </c>
      <c r="G67" s="51">
        <f t="shared" si="2"/>
        <v>1050</v>
      </c>
      <c r="H67" s="33">
        <f t="shared" si="3"/>
        <v>3.3440555431701657E-2</v>
      </c>
      <c r="L67" s="30"/>
      <c r="O67" s="27"/>
    </row>
    <row r="68" spans="1:15" ht="15.6" x14ac:dyDescent="0.3">
      <c r="A68" s="2">
        <v>8000</v>
      </c>
      <c r="B68" s="1" t="s">
        <v>59</v>
      </c>
      <c r="C68" s="42">
        <v>4358</v>
      </c>
      <c r="D68" s="42">
        <v>2396</v>
      </c>
      <c r="E68" s="42">
        <v>4352</v>
      </c>
      <c r="F68" s="42">
        <v>4418</v>
      </c>
      <c r="G68" s="46">
        <f t="shared" si="2"/>
        <v>66</v>
      </c>
      <c r="H68" s="24">
        <f t="shared" si="3"/>
        <v>1.5165441176470562E-2</v>
      </c>
      <c r="L68" s="30"/>
      <c r="O68" s="27"/>
    </row>
    <row r="69" spans="1:15" ht="15.6" x14ac:dyDescent="0.3">
      <c r="A69" s="11">
        <v>8200</v>
      </c>
      <c r="B69" s="10" t="s">
        <v>60</v>
      </c>
      <c r="C69" s="44">
        <v>10055</v>
      </c>
      <c r="D69" s="44">
        <v>4330</v>
      </c>
      <c r="E69" s="44">
        <v>10457</v>
      </c>
      <c r="F69" s="44">
        <v>10834</v>
      </c>
      <c r="G69" s="45">
        <f t="shared" si="2"/>
        <v>377</v>
      </c>
      <c r="H69" s="22">
        <f t="shared" si="3"/>
        <v>3.6052405087501294E-2</v>
      </c>
      <c r="L69" s="30"/>
      <c r="O69" s="27"/>
    </row>
    <row r="70" spans="1:15" ht="15.6" x14ac:dyDescent="0.3">
      <c r="A70" s="35">
        <v>8401</v>
      </c>
      <c r="B70" s="36" t="s">
        <v>57</v>
      </c>
      <c r="C70" s="52">
        <v>2435</v>
      </c>
      <c r="D70" s="52">
        <v>10425</v>
      </c>
      <c r="E70" s="52">
        <v>2387</v>
      </c>
      <c r="F70" s="52">
        <v>2450</v>
      </c>
      <c r="G70" s="53">
        <f t="shared" ref="G70:G82" si="4">F70-E70</f>
        <v>63</v>
      </c>
      <c r="H70" s="37">
        <f t="shared" ref="H70:H82" si="5">F70/E70-1</f>
        <v>2.6392961876832821E-2</v>
      </c>
      <c r="L70" s="30"/>
      <c r="O70" s="27"/>
    </row>
    <row r="71" spans="1:15" ht="15.6" x14ac:dyDescent="0.3">
      <c r="A71" s="11">
        <v>8508</v>
      </c>
      <c r="B71" s="10" t="s">
        <v>61</v>
      </c>
      <c r="C71" s="44">
        <v>717</v>
      </c>
      <c r="D71" s="44">
        <v>764</v>
      </c>
      <c r="E71" s="44">
        <v>758</v>
      </c>
      <c r="F71" s="44">
        <v>814</v>
      </c>
      <c r="G71" s="45">
        <f t="shared" si="4"/>
        <v>56</v>
      </c>
      <c r="H71" s="22">
        <f t="shared" si="5"/>
        <v>7.3878627968337662E-2</v>
      </c>
      <c r="L71" s="30"/>
      <c r="O71" s="27"/>
    </row>
    <row r="72" spans="1:15" ht="15.6" x14ac:dyDescent="0.3">
      <c r="A72" s="35">
        <v>8509</v>
      </c>
      <c r="B72" s="36" t="s">
        <v>62</v>
      </c>
      <c r="C72" s="52">
        <v>626</v>
      </c>
      <c r="D72" s="52">
        <v>629</v>
      </c>
      <c r="E72" s="52">
        <v>624</v>
      </c>
      <c r="F72" s="52">
        <v>641</v>
      </c>
      <c r="G72" s="53">
        <f t="shared" si="4"/>
        <v>17</v>
      </c>
      <c r="H72" s="37">
        <f t="shared" si="5"/>
        <v>2.7243589743589647E-2</v>
      </c>
      <c r="L72" s="30"/>
      <c r="O72" s="27"/>
    </row>
    <row r="73" spans="1:15" ht="15.6" x14ac:dyDescent="0.3">
      <c r="A73" s="11">
        <v>8610</v>
      </c>
      <c r="B73" s="10" t="s">
        <v>63</v>
      </c>
      <c r="C73" s="44">
        <v>251</v>
      </c>
      <c r="D73" s="44">
        <v>274</v>
      </c>
      <c r="E73" s="44">
        <v>272</v>
      </c>
      <c r="F73" s="44">
        <v>260</v>
      </c>
      <c r="G73" s="45">
        <f t="shared" si="4"/>
        <v>-12</v>
      </c>
      <c r="H73" s="22">
        <f t="shared" si="5"/>
        <v>-4.4117647058823484E-2</v>
      </c>
      <c r="L73" s="30"/>
      <c r="O73" s="27"/>
    </row>
    <row r="74" spans="1:15" ht="15.6" x14ac:dyDescent="0.3">
      <c r="A74" s="35">
        <v>8613</v>
      </c>
      <c r="B74" s="36" t="s">
        <v>64</v>
      </c>
      <c r="C74" s="52">
        <v>1960</v>
      </c>
      <c r="D74" s="52">
        <v>1938</v>
      </c>
      <c r="E74" s="52">
        <v>1924</v>
      </c>
      <c r="F74" s="52">
        <v>1974</v>
      </c>
      <c r="G74" s="53">
        <f t="shared" si="4"/>
        <v>50</v>
      </c>
      <c r="H74" s="37">
        <f t="shared" si="5"/>
        <v>2.5987525987525961E-2</v>
      </c>
      <c r="L74" s="30"/>
      <c r="O74" s="27"/>
    </row>
    <row r="75" spans="1:15" ht="15.6" x14ac:dyDescent="0.3">
      <c r="A75" s="11">
        <v>8614</v>
      </c>
      <c r="B75" s="10" t="s">
        <v>65</v>
      </c>
      <c r="C75" s="44">
        <v>1684</v>
      </c>
      <c r="D75" s="44">
        <v>1744</v>
      </c>
      <c r="E75" s="44">
        <v>1739</v>
      </c>
      <c r="F75" s="44">
        <v>1810</v>
      </c>
      <c r="G75" s="45">
        <f t="shared" si="4"/>
        <v>71</v>
      </c>
      <c r="H75" s="22">
        <f t="shared" si="5"/>
        <v>4.0828062104657947E-2</v>
      </c>
      <c r="L75" s="30"/>
      <c r="O75" s="27"/>
    </row>
    <row r="76" spans="1:15" ht="15.6" x14ac:dyDescent="0.3">
      <c r="A76" s="35">
        <v>8710</v>
      </c>
      <c r="B76" s="36" t="s">
        <v>66</v>
      </c>
      <c r="C76" s="52">
        <v>817</v>
      </c>
      <c r="D76" s="52">
        <v>823</v>
      </c>
      <c r="E76" s="52">
        <v>823</v>
      </c>
      <c r="F76" s="52">
        <v>822</v>
      </c>
      <c r="G76" s="53">
        <f t="shared" si="4"/>
        <v>-1</v>
      </c>
      <c r="H76" s="37">
        <f t="shared" si="5"/>
        <v>-1.2150668286755595E-3</v>
      </c>
      <c r="L76" s="30"/>
      <c r="O76" s="27"/>
    </row>
    <row r="77" spans="1:15" ht="15.6" x14ac:dyDescent="0.3">
      <c r="A77" s="11">
        <v>8716</v>
      </c>
      <c r="B77" s="10" t="s">
        <v>67</v>
      </c>
      <c r="C77" s="44">
        <v>2697</v>
      </c>
      <c r="D77" s="44">
        <v>2771</v>
      </c>
      <c r="E77" s="44">
        <v>2777</v>
      </c>
      <c r="F77" s="44">
        <v>2986</v>
      </c>
      <c r="G77" s="45">
        <f t="shared" si="4"/>
        <v>209</v>
      </c>
      <c r="H77" s="22">
        <f t="shared" si="5"/>
        <v>7.5261073100468145E-2</v>
      </c>
      <c r="L77" s="30"/>
      <c r="O77" s="27"/>
    </row>
    <row r="78" spans="1:15" ht="15.6" x14ac:dyDescent="0.3">
      <c r="A78" s="35">
        <v>8717</v>
      </c>
      <c r="B78" s="36" t="s">
        <v>68</v>
      </c>
      <c r="C78" s="52">
        <v>2273</v>
      </c>
      <c r="D78" s="52">
        <v>2323</v>
      </c>
      <c r="E78" s="52">
        <v>2369</v>
      </c>
      <c r="F78" s="52">
        <v>2480</v>
      </c>
      <c r="G78" s="53">
        <f t="shared" si="4"/>
        <v>111</v>
      </c>
      <c r="H78" s="37">
        <f t="shared" si="5"/>
        <v>4.6855213170113874E-2</v>
      </c>
      <c r="L78" s="30"/>
      <c r="O78" s="27"/>
    </row>
    <row r="79" spans="1:15" ht="15.6" x14ac:dyDescent="0.3">
      <c r="A79" s="13">
        <v>8719</v>
      </c>
      <c r="B79" s="14" t="s">
        <v>69</v>
      </c>
      <c r="C79" s="44">
        <v>494</v>
      </c>
      <c r="D79" s="44">
        <v>497</v>
      </c>
      <c r="E79" s="54">
        <v>491</v>
      </c>
      <c r="F79" s="54">
        <v>526</v>
      </c>
      <c r="G79" s="45">
        <f t="shared" si="4"/>
        <v>35</v>
      </c>
      <c r="H79" s="22">
        <f t="shared" si="5"/>
        <v>7.1283095723014167E-2</v>
      </c>
      <c r="L79" s="30"/>
      <c r="O79" s="27"/>
    </row>
    <row r="80" spans="1:15" ht="15.6" x14ac:dyDescent="0.3">
      <c r="A80" s="38">
        <v>8720</v>
      </c>
      <c r="B80" s="39" t="s">
        <v>70</v>
      </c>
      <c r="C80" s="52">
        <v>611</v>
      </c>
      <c r="D80" s="52">
        <v>587</v>
      </c>
      <c r="E80" s="55">
        <v>589</v>
      </c>
      <c r="F80" s="55">
        <v>575</v>
      </c>
      <c r="G80" s="53">
        <f t="shared" si="4"/>
        <v>-14</v>
      </c>
      <c r="H80" s="37">
        <f t="shared" si="5"/>
        <v>-2.3769100169779289E-2</v>
      </c>
      <c r="L80" s="30"/>
      <c r="O80" s="27"/>
    </row>
    <row r="81" spans="1:15" ht="15.6" x14ac:dyDescent="0.3">
      <c r="A81" s="13">
        <v>8721</v>
      </c>
      <c r="B81" s="14" t="s">
        <v>71</v>
      </c>
      <c r="C81" s="44">
        <v>1162</v>
      </c>
      <c r="D81" s="44">
        <v>1160</v>
      </c>
      <c r="E81" s="54">
        <v>1147</v>
      </c>
      <c r="F81" s="54">
        <v>1165</v>
      </c>
      <c r="G81" s="45">
        <f t="shared" si="4"/>
        <v>18</v>
      </c>
      <c r="H81" s="22">
        <f t="shared" si="5"/>
        <v>1.5693112467306092E-2</v>
      </c>
      <c r="L81" s="30"/>
      <c r="O81" s="27"/>
    </row>
    <row r="82" spans="1:15" ht="15.6" x14ac:dyDescent="0.3">
      <c r="A82" s="38">
        <v>8722</v>
      </c>
      <c r="B82" s="39" t="s">
        <v>72</v>
      </c>
      <c r="C82" s="52">
        <v>689</v>
      </c>
      <c r="D82" s="52">
        <v>697</v>
      </c>
      <c r="E82" s="55">
        <v>690</v>
      </c>
      <c r="F82" s="55">
        <v>694</v>
      </c>
      <c r="G82" s="53">
        <f t="shared" si="4"/>
        <v>4</v>
      </c>
      <c r="H82" s="37">
        <f t="shared" si="5"/>
        <v>5.7971014492752548E-3</v>
      </c>
      <c r="O82" s="27"/>
    </row>
    <row r="83" spans="1:15" ht="8.25" customHeight="1" x14ac:dyDescent="0.3">
      <c r="A83" s="2"/>
      <c r="B83" s="1"/>
      <c r="C83" s="42"/>
      <c r="D83" s="42"/>
      <c r="E83" s="42"/>
      <c r="F83" s="42"/>
      <c r="G83" s="42"/>
      <c r="H83" s="19"/>
      <c r="J83" s="41"/>
      <c r="L83" s="30"/>
      <c r="O83" s="27"/>
    </row>
    <row r="84" spans="1:15" ht="16.2" thickBot="1" x14ac:dyDescent="0.35">
      <c r="A84" s="15" t="s">
        <v>73</v>
      </c>
      <c r="B84" s="16"/>
      <c r="C84" s="56">
        <v>364128</v>
      </c>
      <c r="D84" s="56">
        <v>368609</v>
      </c>
      <c r="E84" s="56">
        <v>368817</v>
      </c>
      <c r="F84" s="56">
        <f>F67+F62+F48+F40+F30+F19+F14+F6</f>
        <v>376276</v>
      </c>
      <c r="G84" s="56">
        <f>G67+G62+G48+G40+G30+G19+G14+G6</f>
        <v>7459</v>
      </c>
      <c r="H84" s="20">
        <f>F84/E84-1</f>
        <v>2.0224121990038313E-2</v>
      </c>
      <c r="J84" s="41"/>
      <c r="L84" s="30"/>
      <c r="O84" s="27"/>
    </row>
    <row r="85" spans="1:15" ht="1.5" customHeight="1" thickTop="1" x14ac:dyDescent="0.3">
      <c r="A85" s="2"/>
      <c r="B85" s="1"/>
      <c r="C85" s="42"/>
      <c r="D85" s="42"/>
      <c r="E85" s="18"/>
      <c r="F85" s="18"/>
      <c r="G85" s="18"/>
      <c r="H85" s="18"/>
      <c r="J85" s="41"/>
      <c r="L85" s="30"/>
      <c r="O85" s="27"/>
    </row>
    <row r="86" spans="1:15" ht="18" customHeight="1" x14ac:dyDescent="0.3">
      <c r="A86" s="17" t="s">
        <v>75</v>
      </c>
      <c r="B86" s="1"/>
      <c r="C86" s="42"/>
      <c r="D86" s="42"/>
      <c r="E86" s="18"/>
      <c r="F86" s="18"/>
      <c r="G86" s="18"/>
      <c r="H86" s="18"/>
      <c r="L86" s="30"/>
      <c r="O86" s="27"/>
    </row>
    <row r="87" spans="1:15" x14ac:dyDescent="0.3">
      <c r="A87" s="2"/>
      <c r="B87" s="1"/>
      <c r="C87" s="42"/>
      <c r="D87" s="42"/>
      <c r="E87" s="18"/>
      <c r="F87" s="18"/>
      <c r="G87" s="18"/>
      <c r="H87" s="18"/>
      <c r="L87" s="30"/>
      <c r="O87" s="27"/>
    </row>
    <row r="88" spans="1:15" x14ac:dyDescent="0.3">
      <c r="A88" s="2"/>
      <c r="B88" s="1"/>
      <c r="C88" s="42"/>
      <c r="D88" s="42"/>
      <c r="E88" s="18"/>
      <c r="F88" s="18"/>
      <c r="G88" s="18"/>
      <c r="H88" s="18"/>
      <c r="L88" s="30"/>
      <c r="O88" s="27"/>
    </row>
    <row r="89" spans="1:15" x14ac:dyDescent="0.3">
      <c r="A89" s="2"/>
      <c r="B89" s="1"/>
      <c r="C89" s="42"/>
      <c r="D89" s="42"/>
      <c r="E89" s="18"/>
      <c r="F89" s="18"/>
      <c r="G89" s="18"/>
      <c r="H89" s="18"/>
      <c r="L89" s="30"/>
      <c r="O89" s="27"/>
    </row>
    <row r="90" spans="1:15" x14ac:dyDescent="0.3">
      <c r="A90" s="2"/>
      <c r="B90" s="1"/>
      <c r="C90" s="42"/>
      <c r="D90" s="42"/>
      <c r="E90" s="18"/>
      <c r="F90" s="18"/>
      <c r="G90" s="18"/>
      <c r="H90" s="18"/>
      <c r="L90" s="30"/>
      <c r="O90" s="27"/>
    </row>
    <row r="91" spans="1:15" x14ac:dyDescent="0.3">
      <c r="A91" s="2"/>
      <c r="B91" s="1"/>
      <c r="C91" s="42"/>
      <c r="D91" s="42"/>
      <c r="E91" s="18"/>
      <c r="F91" s="18"/>
      <c r="G91" s="18"/>
      <c r="H91" s="18"/>
      <c r="L91" s="30"/>
      <c r="O91" s="27"/>
    </row>
    <row r="92" spans="1:15" x14ac:dyDescent="0.3">
      <c r="A92" s="2"/>
      <c r="B92" s="1"/>
      <c r="C92" s="42"/>
      <c r="D92" s="42"/>
      <c r="E92" s="18"/>
      <c r="F92" s="18"/>
      <c r="G92" s="18"/>
      <c r="H92" s="18"/>
      <c r="L92" s="30"/>
      <c r="O92" s="27"/>
    </row>
    <row r="93" spans="1:15" x14ac:dyDescent="0.3">
      <c r="A93" s="2"/>
      <c r="B93" s="1"/>
      <c r="C93" s="42"/>
      <c r="D93" s="42"/>
      <c r="E93" s="18"/>
      <c r="F93" s="18"/>
      <c r="G93" s="18"/>
      <c r="H93" s="18"/>
      <c r="L93" s="30"/>
      <c r="O93" s="27"/>
    </row>
    <row r="94" spans="1:15" x14ac:dyDescent="0.3">
      <c r="A94" s="2"/>
      <c r="B94" s="1"/>
      <c r="C94" s="42"/>
      <c r="D94" s="42"/>
      <c r="E94" s="18"/>
      <c r="F94" s="18"/>
      <c r="G94" s="18"/>
      <c r="H94" s="18"/>
      <c r="L94" s="30"/>
      <c r="O94" s="27"/>
    </row>
    <row r="95" spans="1:15" x14ac:dyDescent="0.3">
      <c r="A95" s="2"/>
      <c r="B95" s="1"/>
      <c r="C95" s="42"/>
      <c r="D95" s="42"/>
      <c r="E95" s="18"/>
      <c r="F95" s="18"/>
      <c r="G95" s="18"/>
      <c r="H95" s="18"/>
      <c r="L95" s="30"/>
      <c r="O95" s="27"/>
    </row>
    <row r="96" spans="1:15" x14ac:dyDescent="0.3">
      <c r="A96" s="2"/>
      <c r="B96" s="1"/>
      <c r="C96" s="42"/>
      <c r="D96" s="42"/>
      <c r="E96" s="18"/>
      <c r="F96" s="18"/>
      <c r="G96" s="18"/>
      <c r="H96" s="18"/>
      <c r="L96" s="30"/>
      <c r="O96" s="27"/>
    </row>
    <row r="97" spans="1:15" x14ac:dyDescent="0.3">
      <c r="A97" s="2"/>
      <c r="B97" s="1"/>
      <c r="C97" s="42"/>
      <c r="D97" s="42"/>
      <c r="E97" s="18"/>
      <c r="F97" s="18"/>
      <c r="G97" s="18"/>
      <c r="H97" s="18"/>
      <c r="L97" s="30"/>
      <c r="O97" s="27"/>
    </row>
    <row r="98" spans="1:15" x14ac:dyDescent="0.3">
      <c r="A98" s="2"/>
      <c r="B98" s="1"/>
      <c r="C98" s="42"/>
      <c r="D98" s="42"/>
      <c r="E98" s="18"/>
      <c r="F98" s="18"/>
      <c r="G98" s="18"/>
      <c r="H98" s="18"/>
      <c r="L98" s="30"/>
      <c r="O98" s="27"/>
    </row>
    <row r="99" spans="1:15" x14ac:dyDescent="0.3">
      <c r="A99" s="2"/>
      <c r="B99" s="1"/>
      <c r="C99" s="42"/>
      <c r="D99" s="42"/>
      <c r="E99" s="18"/>
      <c r="F99" s="18"/>
      <c r="G99" s="18"/>
      <c r="H99" s="18"/>
      <c r="O99" s="27"/>
    </row>
    <row r="100" spans="1:15" x14ac:dyDescent="0.3">
      <c r="A100" s="2"/>
      <c r="B100" s="1"/>
      <c r="C100" s="42"/>
      <c r="D100" s="42"/>
      <c r="E100" s="18"/>
      <c r="F100" s="18"/>
      <c r="G100" s="18"/>
      <c r="H100" s="18"/>
      <c r="L100" s="30"/>
      <c r="O100" s="27"/>
    </row>
    <row r="101" spans="1:15" x14ac:dyDescent="0.3">
      <c r="A101" s="2"/>
      <c r="B101" s="1"/>
      <c r="C101" s="42"/>
      <c r="D101" s="42"/>
      <c r="E101" s="18"/>
      <c r="F101" s="18"/>
      <c r="G101" s="18"/>
      <c r="H101" s="18"/>
      <c r="L101" s="30"/>
      <c r="O101" s="27"/>
    </row>
    <row r="102" spans="1:15" x14ac:dyDescent="0.3">
      <c r="A102" s="2"/>
      <c r="B102" s="1"/>
      <c r="C102" s="42"/>
      <c r="D102" s="42"/>
      <c r="E102" s="18"/>
      <c r="F102" s="18"/>
      <c r="G102" s="18"/>
      <c r="H102" s="18"/>
      <c r="L102" s="30"/>
      <c r="O102" s="27"/>
    </row>
    <row r="103" spans="1:15" x14ac:dyDescent="0.3">
      <c r="A103" s="2"/>
      <c r="B103" s="1"/>
      <c r="C103" s="42"/>
      <c r="D103" s="42"/>
      <c r="E103" s="18"/>
      <c r="F103" s="18"/>
      <c r="G103" s="18"/>
      <c r="H103" s="18"/>
      <c r="L103" s="30"/>
      <c r="O103" s="27"/>
    </row>
    <row r="104" spans="1:15" x14ac:dyDescent="0.3">
      <c r="A104" s="2"/>
      <c r="B104" s="1"/>
      <c r="C104" s="42"/>
      <c r="D104" s="42"/>
      <c r="E104" s="18"/>
      <c r="F104" s="18"/>
      <c r="G104" s="18"/>
      <c r="H104" s="18"/>
      <c r="L104" s="30"/>
      <c r="O104" s="27"/>
    </row>
    <row r="105" spans="1:15" x14ac:dyDescent="0.3">
      <c r="A105" s="2"/>
      <c r="B105" s="1"/>
      <c r="C105" s="42"/>
      <c r="D105" s="42"/>
      <c r="E105" s="18"/>
      <c r="F105" s="18"/>
      <c r="G105" s="18"/>
      <c r="H105" s="18"/>
      <c r="L105" s="30"/>
      <c r="O105" s="27"/>
    </row>
    <row r="106" spans="1:15" x14ac:dyDescent="0.3">
      <c r="A106" s="2"/>
      <c r="B106" s="1"/>
      <c r="C106" s="42"/>
      <c r="D106" s="42"/>
      <c r="E106" s="18"/>
      <c r="F106" s="18"/>
      <c r="G106" s="18"/>
      <c r="H106" s="18"/>
      <c r="L106" s="30"/>
      <c r="O106" s="27"/>
    </row>
    <row r="107" spans="1:15" x14ac:dyDescent="0.3">
      <c r="A107" s="2"/>
      <c r="B107" s="1"/>
      <c r="C107" s="42"/>
      <c r="D107" s="42"/>
      <c r="E107" s="18"/>
      <c r="F107" s="18"/>
      <c r="G107" s="18"/>
      <c r="H107" s="18"/>
      <c r="L107" s="30"/>
      <c r="O107" s="27"/>
    </row>
    <row r="108" spans="1:15" x14ac:dyDescent="0.3">
      <c r="A108" s="2"/>
      <c r="B108" s="1"/>
      <c r="C108" s="42"/>
      <c r="D108" s="42"/>
      <c r="E108" s="18"/>
      <c r="F108" s="18"/>
      <c r="G108" s="18"/>
      <c r="H108" s="18"/>
      <c r="L108" s="30"/>
      <c r="O108" s="27"/>
    </row>
    <row r="109" spans="1:15" x14ac:dyDescent="0.3">
      <c r="A109" s="2"/>
      <c r="B109" s="1"/>
      <c r="C109" s="42"/>
      <c r="D109" s="42"/>
      <c r="E109" s="18"/>
      <c r="F109" s="18"/>
      <c r="G109" s="18"/>
      <c r="H109" s="18"/>
      <c r="L109" s="30"/>
      <c r="O109" s="27"/>
    </row>
    <row r="110" spans="1:15" x14ac:dyDescent="0.3">
      <c r="A110" s="2"/>
      <c r="B110" s="1"/>
      <c r="C110" s="42"/>
      <c r="D110" s="42"/>
      <c r="E110" s="18"/>
      <c r="F110" s="18"/>
      <c r="G110" s="18"/>
      <c r="H110" s="18"/>
      <c r="L110" s="30"/>
      <c r="O110" s="27"/>
    </row>
    <row r="111" spans="1:15" x14ac:dyDescent="0.3">
      <c r="A111" s="2"/>
      <c r="B111" s="1"/>
      <c r="L111" s="30"/>
      <c r="O111" s="27"/>
    </row>
    <row r="112" spans="1:15" x14ac:dyDescent="0.3">
      <c r="A112" s="2"/>
      <c r="B112" s="1"/>
      <c r="L112" s="30"/>
      <c r="O112" s="27"/>
    </row>
    <row r="113" spans="1:15" x14ac:dyDescent="0.3">
      <c r="A113" s="2"/>
      <c r="B113" s="1"/>
      <c r="L113" s="30"/>
      <c r="O113" s="27"/>
    </row>
    <row r="114" spans="1:15" x14ac:dyDescent="0.3">
      <c r="A114" s="2"/>
      <c r="B114" s="1"/>
      <c r="L114" s="30"/>
      <c r="O114" s="27"/>
    </row>
    <row r="115" spans="1:15" x14ac:dyDescent="0.3">
      <c r="A115" s="2"/>
      <c r="B115" s="1"/>
      <c r="L115" s="30"/>
      <c r="O115" s="27"/>
    </row>
    <row r="116" spans="1:15" x14ac:dyDescent="0.3">
      <c r="A116" s="2"/>
      <c r="B116" s="1"/>
      <c r="L116" s="30"/>
      <c r="O116" s="27"/>
    </row>
    <row r="117" spans="1:15" x14ac:dyDescent="0.3">
      <c r="A117" s="2"/>
      <c r="B117" s="1"/>
      <c r="L117" s="30"/>
      <c r="O117" s="27"/>
    </row>
    <row r="118" spans="1:15" x14ac:dyDescent="0.3">
      <c r="A118" s="2"/>
      <c r="B118" s="1"/>
      <c r="L118" s="30"/>
      <c r="O118" s="27"/>
    </row>
    <row r="119" spans="1:15" x14ac:dyDescent="0.3">
      <c r="L119" s="30"/>
      <c r="O119" s="27"/>
    </row>
    <row r="120" spans="1:15" x14ac:dyDescent="0.3">
      <c r="L120" s="30"/>
      <c r="O120" s="27"/>
    </row>
    <row r="121" spans="1:15" x14ac:dyDescent="0.3">
      <c r="L121" s="30"/>
      <c r="O121" s="27"/>
    </row>
    <row r="122" spans="1:15" x14ac:dyDescent="0.3">
      <c r="L122" s="30"/>
      <c r="O122" s="27"/>
    </row>
    <row r="123" spans="1:15" x14ac:dyDescent="0.3">
      <c r="L123" s="30"/>
      <c r="O123" s="27"/>
    </row>
    <row r="124" spans="1:15" x14ac:dyDescent="0.3">
      <c r="L124" s="30"/>
      <c r="O124" s="27"/>
    </row>
    <row r="125" spans="1:15" x14ac:dyDescent="0.3">
      <c r="L125" s="30"/>
      <c r="O125" s="27"/>
    </row>
    <row r="126" spans="1:15" x14ac:dyDescent="0.3">
      <c r="L126" s="30"/>
      <c r="O126" s="27"/>
    </row>
    <row r="127" spans="1:15" x14ac:dyDescent="0.3">
      <c r="L127" s="30"/>
      <c r="O127" s="27"/>
    </row>
    <row r="128" spans="1:15" x14ac:dyDescent="0.3">
      <c r="L128" s="30"/>
      <c r="O128" s="27"/>
    </row>
    <row r="129" spans="12:15" x14ac:dyDescent="0.3">
      <c r="L129" s="30"/>
      <c r="O129" s="27"/>
    </row>
    <row r="130" spans="12:15" x14ac:dyDescent="0.3">
      <c r="L130" s="30"/>
      <c r="O130" s="27"/>
    </row>
    <row r="131" spans="12:15" x14ac:dyDescent="0.3">
      <c r="L131" s="30"/>
      <c r="O131" s="27"/>
    </row>
    <row r="132" spans="12:15" x14ac:dyDescent="0.3">
      <c r="L132" s="30"/>
      <c r="O132" s="27"/>
    </row>
    <row r="133" spans="12:15" x14ac:dyDescent="0.3">
      <c r="L133" s="30"/>
      <c r="O133" s="27"/>
    </row>
    <row r="134" spans="12:15" x14ac:dyDescent="0.3">
      <c r="L134" s="30"/>
      <c r="O134" s="27"/>
    </row>
    <row r="135" spans="12:15" x14ac:dyDescent="0.3">
      <c r="L135" s="30"/>
      <c r="O135" s="27"/>
    </row>
    <row r="136" spans="12:15" x14ac:dyDescent="0.3">
      <c r="L136" s="30"/>
      <c r="O136" s="27"/>
    </row>
    <row r="137" spans="12:15" x14ac:dyDescent="0.3">
      <c r="L137" s="30"/>
      <c r="O137" s="27"/>
    </row>
    <row r="138" spans="12:15" x14ac:dyDescent="0.3">
      <c r="L138" s="30"/>
      <c r="O138" s="27"/>
    </row>
    <row r="139" spans="12:15" x14ac:dyDescent="0.3">
      <c r="L139" s="30"/>
      <c r="O139" s="27"/>
    </row>
    <row r="140" spans="12:15" x14ac:dyDescent="0.3">
      <c r="L140" s="30"/>
      <c r="O140" s="27"/>
    </row>
    <row r="141" spans="12:15" x14ac:dyDescent="0.3">
      <c r="L141" s="30"/>
      <c r="O141" s="27"/>
    </row>
    <row r="142" spans="12:15" x14ac:dyDescent="0.3">
      <c r="L142" s="30"/>
      <c r="O142" s="27"/>
    </row>
    <row r="143" spans="12:15" x14ac:dyDescent="0.3">
      <c r="L143" s="30"/>
      <c r="O143" s="27"/>
    </row>
    <row r="144" spans="12:15" x14ac:dyDescent="0.3">
      <c r="L144" s="30"/>
      <c r="O144" s="27"/>
    </row>
    <row r="145" spans="12:15" x14ac:dyDescent="0.3">
      <c r="L145" s="30"/>
      <c r="O145" s="27"/>
    </row>
    <row r="146" spans="12:15" x14ac:dyDescent="0.3">
      <c r="L146" s="30"/>
      <c r="O146" s="27"/>
    </row>
    <row r="147" spans="12:15" x14ac:dyDescent="0.3">
      <c r="L147" s="30"/>
      <c r="O147" s="27"/>
    </row>
    <row r="148" spans="12:15" x14ac:dyDescent="0.3">
      <c r="L148" s="30"/>
      <c r="O148" s="27"/>
    </row>
    <row r="149" spans="12:15" x14ac:dyDescent="0.3">
      <c r="L149" s="30"/>
      <c r="O149" s="27"/>
    </row>
    <row r="150" spans="12:15" x14ac:dyDescent="0.3">
      <c r="L150" s="30"/>
      <c r="O150" s="27"/>
    </row>
    <row r="151" spans="12:15" x14ac:dyDescent="0.3">
      <c r="L151" s="30"/>
      <c r="O151" s="27"/>
    </row>
    <row r="152" spans="12:15" x14ac:dyDescent="0.3">
      <c r="L152" s="30"/>
      <c r="O152" s="27"/>
    </row>
    <row r="153" spans="12:15" x14ac:dyDescent="0.3">
      <c r="L153" s="30"/>
      <c r="O153" s="27"/>
    </row>
    <row r="154" spans="12:15" x14ac:dyDescent="0.3">
      <c r="L154" s="30"/>
      <c r="O154" s="27"/>
    </row>
    <row r="155" spans="12:15" x14ac:dyDescent="0.3">
      <c r="L155" s="30"/>
      <c r="O155" s="27"/>
    </row>
    <row r="156" spans="12:15" x14ac:dyDescent="0.3">
      <c r="L156" s="30"/>
      <c r="O156" s="27"/>
    </row>
    <row r="157" spans="12:15" x14ac:dyDescent="0.3">
      <c r="L157" s="30"/>
      <c r="O157" s="27"/>
    </row>
    <row r="158" spans="12:15" x14ac:dyDescent="0.3">
      <c r="L158" s="30"/>
      <c r="O158" s="27"/>
    </row>
    <row r="159" spans="12:15" x14ac:dyDescent="0.3">
      <c r="L159" s="30"/>
      <c r="O159" s="27"/>
    </row>
    <row r="160" spans="12:15" x14ac:dyDescent="0.3">
      <c r="L160" s="30"/>
      <c r="O160" s="27"/>
    </row>
    <row r="161" spans="12:15" x14ac:dyDescent="0.3">
      <c r="L161" s="30"/>
      <c r="O161" s="27"/>
    </row>
    <row r="162" spans="12:15" x14ac:dyDescent="0.3">
      <c r="L162" s="30"/>
      <c r="O162" s="27"/>
    </row>
    <row r="163" spans="12:15" x14ac:dyDescent="0.3">
      <c r="L163" s="30"/>
      <c r="O163" s="27"/>
    </row>
    <row r="164" spans="12:15" x14ac:dyDescent="0.3">
      <c r="L164" s="30"/>
      <c r="O164" s="27"/>
    </row>
    <row r="165" spans="12:15" x14ac:dyDescent="0.3">
      <c r="L165" s="30"/>
      <c r="O165" s="27"/>
    </row>
    <row r="166" spans="12:15" x14ac:dyDescent="0.3">
      <c r="L166" s="30"/>
      <c r="O166" s="27"/>
    </row>
    <row r="167" spans="12:15" x14ac:dyDescent="0.3">
      <c r="L167" s="30"/>
      <c r="O167" s="27"/>
    </row>
    <row r="168" spans="12:15" x14ac:dyDescent="0.3">
      <c r="L168" s="30"/>
      <c r="O168" s="27"/>
    </row>
    <row r="169" spans="12:15" x14ac:dyDescent="0.3">
      <c r="L169" s="30"/>
      <c r="O169" s="27"/>
    </row>
    <row r="170" spans="12:15" x14ac:dyDescent="0.3">
      <c r="L170" s="30"/>
      <c r="O170" s="27"/>
    </row>
    <row r="171" spans="12:15" x14ac:dyDescent="0.3">
      <c r="L171" s="30"/>
      <c r="O171" s="27"/>
    </row>
    <row r="172" spans="12:15" x14ac:dyDescent="0.3">
      <c r="L172" s="30"/>
      <c r="O172" s="27"/>
    </row>
    <row r="173" spans="12:15" x14ac:dyDescent="0.3">
      <c r="L173" s="30"/>
      <c r="O173" s="27"/>
    </row>
    <row r="174" spans="12:15" x14ac:dyDescent="0.3">
      <c r="L174" s="30"/>
      <c r="O174" s="27"/>
    </row>
    <row r="175" spans="12:15" x14ac:dyDescent="0.3">
      <c r="L175" s="30"/>
      <c r="O175" s="27"/>
    </row>
    <row r="176" spans="12:15" x14ac:dyDescent="0.3">
      <c r="L176" s="30"/>
      <c r="O176" s="27"/>
    </row>
    <row r="177" spans="12:15" x14ac:dyDescent="0.3">
      <c r="L177" s="30"/>
      <c r="O177" s="27"/>
    </row>
    <row r="178" spans="12:15" x14ac:dyDescent="0.3">
      <c r="L178" s="30"/>
      <c r="O178" s="27"/>
    </row>
    <row r="179" spans="12:15" x14ac:dyDescent="0.3">
      <c r="L179" s="30"/>
      <c r="O179" s="27"/>
    </row>
    <row r="180" spans="12:15" x14ac:dyDescent="0.3">
      <c r="L180" s="30"/>
      <c r="O180" s="27"/>
    </row>
    <row r="181" spans="12:15" x14ac:dyDescent="0.3">
      <c r="L181" s="30"/>
      <c r="O181" s="27"/>
    </row>
    <row r="182" spans="12:15" x14ac:dyDescent="0.3">
      <c r="L182" s="30"/>
      <c r="O182" s="27"/>
    </row>
    <row r="183" spans="12:15" x14ac:dyDescent="0.3">
      <c r="L183" s="30"/>
      <c r="O183" s="27"/>
    </row>
    <row r="184" spans="12:15" x14ac:dyDescent="0.3">
      <c r="L184" s="30"/>
      <c r="O184" s="27"/>
    </row>
    <row r="185" spans="12:15" x14ac:dyDescent="0.3">
      <c r="L185" s="30"/>
      <c r="O185" s="27"/>
    </row>
    <row r="186" spans="12:15" x14ac:dyDescent="0.3">
      <c r="L186" s="30"/>
      <c r="O186" s="27"/>
    </row>
    <row r="187" spans="12:15" x14ac:dyDescent="0.3">
      <c r="L187" s="30"/>
      <c r="O187" s="27"/>
    </row>
    <row r="188" spans="12:15" x14ac:dyDescent="0.3">
      <c r="L188" s="30"/>
      <c r="O188" s="27"/>
    </row>
    <row r="189" spans="12:15" x14ac:dyDescent="0.3">
      <c r="L189" s="30"/>
      <c r="O189" s="27"/>
    </row>
    <row r="190" spans="12:15" x14ac:dyDescent="0.3">
      <c r="L190" s="30"/>
      <c r="O190" s="27"/>
    </row>
    <row r="191" spans="12:15" x14ac:dyDescent="0.3">
      <c r="L191" s="30"/>
      <c r="O191" s="27"/>
    </row>
    <row r="192" spans="12:15" x14ac:dyDescent="0.3">
      <c r="L192" s="30"/>
      <c r="O192" s="27"/>
    </row>
    <row r="193" spans="12:15" x14ac:dyDescent="0.3">
      <c r="L193" s="30"/>
      <c r="O193" s="27"/>
    </row>
    <row r="194" spans="12:15" x14ac:dyDescent="0.3">
      <c r="L194" s="30"/>
      <c r="O194" s="27"/>
    </row>
    <row r="195" spans="12:15" x14ac:dyDescent="0.3">
      <c r="L195" s="30"/>
      <c r="O195" s="27"/>
    </row>
    <row r="196" spans="12:15" x14ac:dyDescent="0.3">
      <c r="L196" s="30"/>
      <c r="O196" s="27"/>
    </row>
    <row r="197" spans="12:15" x14ac:dyDescent="0.3">
      <c r="L197" s="30"/>
      <c r="O197" s="27"/>
    </row>
    <row r="198" spans="12:15" x14ac:dyDescent="0.3">
      <c r="L198" s="30"/>
      <c r="O198" s="27"/>
    </row>
    <row r="199" spans="12:15" x14ac:dyDescent="0.3">
      <c r="L199" s="30"/>
      <c r="O199" s="27"/>
    </row>
    <row r="200" spans="12:15" x14ac:dyDescent="0.3">
      <c r="L200" s="30"/>
      <c r="O200" s="27"/>
    </row>
    <row r="201" spans="12:15" x14ac:dyDescent="0.3">
      <c r="L201" s="30"/>
      <c r="O201" s="27"/>
    </row>
    <row r="202" spans="12:15" x14ac:dyDescent="0.3">
      <c r="L202" s="30"/>
      <c r="O202" s="27"/>
    </row>
    <row r="203" spans="12:15" x14ac:dyDescent="0.3">
      <c r="L203" s="30"/>
      <c r="O203" s="27"/>
    </row>
    <row r="204" spans="12:15" x14ac:dyDescent="0.3">
      <c r="L204" s="30"/>
      <c r="O204" s="27"/>
    </row>
    <row r="205" spans="12:15" x14ac:dyDescent="0.3">
      <c r="L205" s="30"/>
      <c r="O205" s="27"/>
    </row>
    <row r="206" spans="12:15" x14ac:dyDescent="0.3">
      <c r="L206" s="30"/>
      <c r="O206" s="27"/>
    </row>
    <row r="207" spans="12:15" x14ac:dyDescent="0.3">
      <c r="L207" s="30"/>
      <c r="O207" s="27"/>
    </row>
    <row r="208" spans="12:15" x14ac:dyDescent="0.3">
      <c r="L208" s="30"/>
      <c r="O208" s="27"/>
    </row>
    <row r="209" spans="12:15" x14ac:dyDescent="0.3">
      <c r="L209" s="30"/>
      <c r="O209" s="27"/>
    </row>
    <row r="210" spans="12:15" x14ac:dyDescent="0.3">
      <c r="L210" s="30"/>
      <c r="O210" s="27"/>
    </row>
    <row r="211" spans="12:15" x14ac:dyDescent="0.3">
      <c r="L211" s="30"/>
      <c r="O211" s="27"/>
    </row>
    <row r="212" spans="12:15" x14ac:dyDescent="0.3">
      <c r="L212" s="30"/>
      <c r="O212" s="27"/>
    </row>
    <row r="213" spans="12:15" x14ac:dyDescent="0.3">
      <c r="L213" s="30"/>
      <c r="O213" s="27"/>
    </row>
    <row r="214" spans="12:15" x14ac:dyDescent="0.3">
      <c r="L214" s="30"/>
      <c r="O214" s="27"/>
    </row>
    <row r="215" spans="12:15" x14ac:dyDescent="0.3">
      <c r="L215" s="30"/>
      <c r="O215" s="27"/>
    </row>
    <row r="216" spans="12:15" x14ac:dyDescent="0.3">
      <c r="L216" s="30"/>
      <c r="O216" s="27"/>
    </row>
    <row r="217" spans="12:15" x14ac:dyDescent="0.3">
      <c r="L217" s="30"/>
      <c r="O217" s="27"/>
    </row>
    <row r="218" spans="12:15" x14ac:dyDescent="0.3">
      <c r="L218" s="30"/>
      <c r="O218" s="27"/>
    </row>
    <row r="219" spans="12:15" x14ac:dyDescent="0.3">
      <c r="L219" s="30"/>
      <c r="O219" s="27"/>
    </row>
    <row r="220" spans="12:15" x14ac:dyDescent="0.3">
      <c r="L220" s="30"/>
      <c r="O220" s="27"/>
    </row>
    <row r="221" spans="12:15" x14ac:dyDescent="0.3">
      <c r="L221" s="30"/>
      <c r="O221" s="27"/>
    </row>
    <row r="222" spans="12:15" x14ac:dyDescent="0.3">
      <c r="L222" s="30"/>
      <c r="O222" s="27"/>
    </row>
    <row r="223" spans="12:15" x14ac:dyDescent="0.3">
      <c r="L223" s="30"/>
      <c r="O223" s="27"/>
    </row>
    <row r="224" spans="12:15" x14ac:dyDescent="0.3">
      <c r="L224" s="30"/>
      <c r="O224" s="27"/>
    </row>
    <row r="225" spans="12:15" x14ac:dyDescent="0.3">
      <c r="L225" s="30"/>
      <c r="O225" s="27"/>
    </row>
    <row r="226" spans="12:15" x14ac:dyDescent="0.3">
      <c r="L226" s="30"/>
      <c r="O226" s="27"/>
    </row>
    <row r="227" spans="12:15" x14ac:dyDescent="0.3">
      <c r="L227" s="30"/>
      <c r="O227" s="27"/>
    </row>
    <row r="228" spans="12:15" x14ac:dyDescent="0.3">
      <c r="L228" s="30"/>
      <c r="O228" s="27"/>
    </row>
    <row r="229" spans="12:15" x14ac:dyDescent="0.3">
      <c r="L229" s="30"/>
      <c r="O229" s="27"/>
    </row>
    <row r="230" spans="12:15" x14ac:dyDescent="0.3">
      <c r="L230" s="30"/>
      <c r="O230" s="27"/>
    </row>
    <row r="231" spans="12:15" x14ac:dyDescent="0.3">
      <c r="L231" s="30"/>
      <c r="O231" s="27"/>
    </row>
    <row r="232" spans="12:15" x14ac:dyDescent="0.3">
      <c r="L232" s="30"/>
      <c r="O232" s="27"/>
    </row>
    <row r="233" spans="12:15" x14ac:dyDescent="0.3">
      <c r="L233" s="30"/>
      <c r="O233" s="27"/>
    </row>
    <row r="234" spans="12:15" x14ac:dyDescent="0.3">
      <c r="L234" s="30"/>
      <c r="O234" s="27"/>
    </row>
    <row r="235" spans="12:15" x14ac:dyDescent="0.3">
      <c r="L235" s="30"/>
      <c r="O235" s="27"/>
    </row>
    <row r="236" spans="12:15" x14ac:dyDescent="0.3">
      <c r="L236" s="30"/>
      <c r="O236" s="27"/>
    </row>
    <row r="237" spans="12:15" x14ac:dyDescent="0.3">
      <c r="L237" s="30"/>
      <c r="O237" s="27"/>
    </row>
    <row r="238" spans="12:15" x14ac:dyDescent="0.3">
      <c r="L238" s="30"/>
      <c r="O238" s="27"/>
    </row>
    <row r="239" spans="12:15" x14ac:dyDescent="0.3">
      <c r="L239" s="30"/>
      <c r="O239" s="27"/>
    </row>
    <row r="240" spans="12:15" x14ac:dyDescent="0.3">
      <c r="L240" s="30"/>
      <c r="O240" s="27"/>
    </row>
    <row r="241" spans="12:15" x14ac:dyDescent="0.3">
      <c r="L241" s="30"/>
      <c r="O241" s="27"/>
    </row>
    <row r="242" spans="12:15" x14ac:dyDescent="0.3">
      <c r="L242" s="30"/>
      <c r="O242" s="27"/>
    </row>
    <row r="243" spans="12:15" x14ac:dyDescent="0.3">
      <c r="L243" s="30"/>
      <c r="O243" s="27"/>
    </row>
    <row r="244" spans="12:15" x14ac:dyDescent="0.3">
      <c r="L244" s="30"/>
      <c r="O244" s="27"/>
    </row>
    <row r="245" spans="12:15" x14ac:dyDescent="0.3">
      <c r="L245" s="30"/>
      <c r="O245" s="27"/>
    </row>
    <row r="246" spans="12:15" x14ac:dyDescent="0.3">
      <c r="L246" s="30"/>
      <c r="O246" s="27"/>
    </row>
    <row r="247" spans="12:15" x14ac:dyDescent="0.3">
      <c r="L247" s="30"/>
      <c r="O247" s="27"/>
    </row>
    <row r="248" spans="12:15" x14ac:dyDescent="0.3">
      <c r="L248" s="30"/>
      <c r="O248" s="27"/>
    </row>
    <row r="249" spans="12:15" x14ac:dyDescent="0.3">
      <c r="L249" s="30"/>
      <c r="O249" s="27"/>
    </row>
    <row r="250" spans="12:15" x14ac:dyDescent="0.3">
      <c r="L250" s="30"/>
      <c r="O250" s="27"/>
    </row>
    <row r="251" spans="12:15" x14ac:dyDescent="0.3">
      <c r="L251" s="30"/>
      <c r="O251" s="27"/>
    </row>
    <row r="252" spans="12:15" x14ac:dyDescent="0.3">
      <c r="L252" s="30"/>
      <c r="O252" s="27"/>
    </row>
    <row r="253" spans="12:15" x14ac:dyDescent="0.3">
      <c r="L253" s="30"/>
      <c r="O253" s="27"/>
    </row>
    <row r="254" spans="12:15" x14ac:dyDescent="0.3">
      <c r="L254" s="30"/>
    </row>
    <row r="255" spans="12:15" x14ac:dyDescent="0.3">
      <c r="L255" s="30"/>
    </row>
    <row r="256" spans="12:15" x14ac:dyDescent="0.3">
      <c r="L256" s="30"/>
    </row>
  </sheetData>
  <conditionalFormatting sqref="H6 G71:H82 G7:H69">
    <cfRule type="cellIs" dxfId="2" priority="4" operator="lessThan">
      <formula>0</formula>
    </cfRule>
  </conditionalFormatting>
  <conditionalFormatting sqref="G84:H84">
    <cfRule type="cellIs" dxfId="1" priority="2" operator="lessThan">
      <formula>0</formula>
    </cfRule>
  </conditionalFormatting>
  <conditionalFormatting sqref="G70:H70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64" fitToHeight="0" orientation="portrait" r:id="rId1"/>
  <headerFooter>
    <oddHeader>&amp;R&amp;G</oddHeader>
  </headerFooter>
  <ignoredErrors>
    <ignoredError sqref="A7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tafla</vt:lpstr>
      <vt:lpstr>tafla!Print_Titles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Lilja Bjarklind Kjartansdóttir</cp:lastModifiedBy>
  <cp:lastPrinted>2022-01-03T16:07:51Z</cp:lastPrinted>
  <dcterms:created xsi:type="dcterms:W3CDTF">2018-06-28T08:42:52Z</dcterms:created>
  <dcterms:modified xsi:type="dcterms:W3CDTF">2022-01-03T16:08:01Z</dcterms:modified>
</cp:coreProperties>
</file>