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maí\"/>
    </mc:Choice>
  </mc:AlternateContent>
  <bookViews>
    <workbookView xWindow="0" yWindow="0" windowWidth="28800" windowHeight="12300"/>
  </bookViews>
  <sheets>
    <sheet name="tafla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C12" i="2" l="1"/>
  <c r="C11" i="2"/>
  <c r="C10" i="2"/>
  <c r="C9" i="2"/>
  <c r="C8" i="2"/>
  <c r="C7" i="2"/>
  <c r="C6" i="2"/>
  <c r="C5" i="2"/>
  <c r="E86" i="1"/>
  <c r="F6" i="1"/>
  <c r="E5" i="1"/>
  <c r="F7" i="1" l="1"/>
  <c r="D5" i="1" l="1"/>
  <c r="D39" i="1"/>
  <c r="E13" i="1"/>
  <c r="F5" i="1" l="1"/>
  <c r="E69" i="1"/>
  <c r="C69" i="1"/>
  <c r="D69" i="1"/>
  <c r="C61" i="1"/>
  <c r="E61" i="1"/>
  <c r="D61" i="1"/>
  <c r="E39" i="1" l="1"/>
  <c r="C47" i="1" l="1"/>
  <c r="C39" i="1"/>
  <c r="C29" i="1"/>
  <c r="C18" i="1"/>
  <c r="C13" i="1"/>
  <c r="C5" i="1"/>
  <c r="C86" i="1" l="1"/>
  <c r="F21" i="1" l="1"/>
  <c r="G7" i="1" l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F8" i="1"/>
  <c r="F9" i="1"/>
  <c r="F10" i="1"/>
  <c r="F11" i="1"/>
  <c r="F12" i="1"/>
  <c r="F14" i="1"/>
  <c r="F15" i="1"/>
  <c r="F16" i="1"/>
  <c r="F17" i="1"/>
  <c r="F19" i="1"/>
  <c r="F20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69" i="1" l="1"/>
  <c r="F61" i="1"/>
  <c r="D13" i="1"/>
  <c r="D47" i="1" l="1"/>
  <c r="D29" i="1"/>
  <c r="D18" i="1"/>
  <c r="E47" i="1"/>
  <c r="E29" i="1"/>
  <c r="E18" i="1"/>
  <c r="F39" i="1" l="1"/>
  <c r="G39" i="1"/>
  <c r="G61" i="1"/>
  <c r="D86" i="1"/>
  <c r="G69" i="1"/>
  <c r="F47" i="1"/>
  <c r="G47" i="1"/>
  <c r="F29" i="1"/>
  <c r="G29" i="1"/>
  <c r="F18" i="1"/>
  <c r="G18" i="1"/>
  <c r="F13" i="1"/>
  <c r="G13" i="1"/>
  <c r="G5" i="1"/>
  <c r="F86" i="1" l="1"/>
  <c r="G86" i="1"/>
</calcChain>
</file>

<file path=xl/sharedStrings.xml><?xml version="1.0" encoding="utf-8"?>
<sst xmlns="http://schemas.openxmlformats.org/spreadsheetml/2006/main" count="104" uniqueCount="93">
  <si>
    <t>Sveitarfélagsnúmer</t>
  </si>
  <si>
    <t>Höfuðborgarsvæðið</t>
  </si>
  <si>
    <t>0000</t>
  </si>
  <si>
    <t>Seltjarnarnesbær</t>
  </si>
  <si>
    <t>Garðabær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</si>
  <si>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</si>
  <si>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</si>
  <si>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</si>
  <si>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</si>
  <si>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</si>
  <si>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</si>
  <si>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</si>
  <si>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</si>
  <si>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</si>
  <si>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</si>
  <si>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</si>
  <si>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</si>
  <si>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Helgafellssveit</t>
  </si>
  <si>
    <t>Stykkishólmsbær</t>
  </si>
  <si>
    <t>Eyja- og Miklaholtshreppur</t>
  </si>
  <si>
    <t>Snæfellsbær</t>
  </si>
  <si>
    <t>Dalabyggð</t>
  </si>
  <si>
    <t xml:space="preserve">Vestfirðir </t>
  </si>
  <si>
    <t>Bolungarvíkurkaupstaður</t>
  </si>
  <si>
    <t>Ísafjarðarbær</t>
  </si>
  <si>
    <t>Reykhólahreppur</t>
  </si>
  <si>
    <t>Tálknafjarðarhreppur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</si>
  <si>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</si>
  <si>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</si>
  <si>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</si>
  <si>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</si>
  <si>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</si>
  <si>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</si>
  <si>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Sveitarfélagið Skagafjörður</t>
  </si>
  <si>
    <t>Húnaþing vestra</t>
  </si>
  <si>
    <t>Blönduósbær</t>
  </si>
  <si>
    <t>Sveitarfélagið Skagaströnd</t>
  </si>
  <si>
    <t>Skagabyggð</t>
  </si>
  <si>
    <t>Húnavatnshreppur</t>
  </si>
  <si>
    <t>Akrahreppur</t>
  </si>
  <si>
    <t>Norðurland eystra</t>
  </si>
  <si>
    <t>Akureyrarkaupstaður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</si>
  <si>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</si>
  <si>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</si>
  <si>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</si>
  <si>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</si>
  <si>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</si>
  <si>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</si>
  <si>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</si>
  <si>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Skútustaðahreppur</t>
  </si>
  <si>
    <t>Tjörneshreppur</t>
  </si>
  <si>
    <t>Þingeyjarsveit</t>
  </si>
  <si>
    <t>Svalbarðshreppur</t>
  </si>
  <si>
    <t>Langanesbyggð</t>
  </si>
  <si>
    <t>Austurland</t>
  </si>
  <si>
    <t>Seyðisfjarðarkaupstaður</t>
  </si>
  <si>
    <t>Fjarðabyggð</t>
  </si>
  <si>
    <t>Vopnafjarðarhreppur</t>
  </si>
  <si>
    <t>Fljótsdalshreppur</t>
  </si>
  <si>
    <t>Borgarfjarðarhreppur</t>
  </si>
  <si>
    <t>Djúpavogshreppur</t>
  </si>
  <si>
    <t>Fljótsdalshérað</t>
  </si>
  <si>
    <t>Sveitarfélagið Hornafjörður</t>
  </si>
  <si>
    <t>Suðurland</t>
  </si>
  <si>
    <t>Vestmannaeyjabær</t>
  </si>
  <si>
    <t>Sveitarfélagið Árborg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</si>
  <si>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</si>
  <si>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</si>
  <si>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</si>
  <si>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</si>
  <si>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</si>
  <si>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</si>
  <si>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</si>
  <si>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</si>
  <si>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</si>
  <si>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</si>
  <si>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</si>
  <si>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</si>
  <si>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</si>
  <si>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%</t>
  </si>
  <si>
    <t>Fjöldi - 1 des 2018</t>
  </si>
  <si>
    <t>Fjöldi - 1. des 2017</t>
  </si>
  <si>
    <t>Suðurnesjabær</t>
  </si>
  <si>
    <t>Þessar tölur eru keyrðar úr grunnum Þjóðskrár og byggja á skráningu einstaklinga eftir sveitafélögum (húskóða).</t>
  </si>
  <si>
    <t>Sveitarfélag</t>
  </si>
  <si>
    <t>(No column name)</t>
  </si>
  <si>
    <t>Fjöldi - 1. maí. 2019</t>
  </si>
  <si>
    <t>Fjölgun m/ 1.des 18 og 1. maí. 19</t>
  </si>
  <si>
    <t>Fjöldi íbúa eftir sveitarfélögum 1. maí 2019 (og samanburður  við íbúatölur 1. desember 2017/2018)</t>
  </si>
  <si>
    <t>Þjóðskrá Íslands - 1. maí 2019</t>
  </si>
  <si>
    <t>Reykjavíkurborg</t>
  </si>
  <si>
    <t>Kópavogsbær</t>
  </si>
  <si>
    <t>Hafnarfjarðarkaupstaður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</si>
</sst>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0" fontId="3" fillId="3" borderId="2" xfId="0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3" fontId="3" fillId="5" borderId="3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left"/>
    </xf>
    <xf numFmtId="3" fontId="0" fillId="3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0" fillId="0" borderId="0" xfId="0" applyFont="1"/>
    <xf numFmtId="1" fontId="2" fillId="2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10" fillId="3" borderId="0" xfId="0" applyNumberFormat="1" applyFont="1" applyFill="1" applyAlignment="1">
      <alignment horizontal="center"/>
    </xf>
    <xf numFmtId="1" fontId="2" fillId="0" borderId="0" xfId="0" applyNumberFormat="1" applyFont="1"/>
    <xf numFmtId="0" fontId="2" fillId="2" borderId="0" xfId="0" applyFont="1" applyFill="1" applyAlignment="1">
      <alignment horizontal="center"/>
    </xf>
    <xf numFmtId="10" fontId="0" fillId="0" borderId="0" xfId="0" applyNumberFormat="1"/>
    <xf numFmtId="49" fontId="2" fillId="2" borderId="0" xfId="0" applyNumberFormat="1" applyFont="1" applyFill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1600" b="0"/>
              <a:t>Hlutfallsleg breyting á íbúafjölda á tímabilinu frá 1. desember</a:t>
            </a:r>
            <a:r>
              <a:rPr lang="is-IS" sz="1600" b="0" baseline="0"/>
              <a:t> 2018 til 1. maí 2019</a:t>
            </a:r>
            <a:endParaRPr lang="is-IS" sz="16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9.677966601186401E-2"/>
          <c:y val="0.10345811051693404"/>
          <c:w val="0.86382360034960726"/>
          <c:h val="0.808132459378406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ABD4-4B3E-84AF-CDF895EC111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BD4-4B3E-84AF-CDF895EC111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4-4B3E-84AF-CDF895EC11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D4-4B3E-84AF-CDF895EC1115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BD4-4B3E-84AF-CDF895EC111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BD4-4B3E-84AF-CDF895EC111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BD4-4B3E-84AF-CDF895EC111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BD4-4B3E-84AF-CDF895EC11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Sheet2!$B$5:$B$12</c:f>
              <c:strCache>
                <c:ptCount val="8"/>
                <c:pt idx="0">
                  <c:v>Höfuðborgarsvæðið</c:v>
                </c:pt>
                <c:pt idx="1">
                  <c:v>Suðurnes </c:v>
                </c:pt>
                <c:pt idx="2">
                  <c:v>Vesturland</c:v>
                </c:pt>
                <c:pt idx="3">
                  <c:v>Vestfirðir </c:v>
                </c:pt>
                <c:pt idx="4">
                  <c:v>Norðurland vestra</c:v>
                </c:pt>
                <c:pt idx="5">
                  <c:v>Norðurland eystra</c:v>
                </c:pt>
                <c:pt idx="6">
                  <c:v>Austurland</c:v>
                </c:pt>
                <c:pt idx="7">
                  <c:v>Suðurland</c:v>
                </c:pt>
              </c:strCache>
            </c:strRef>
          </c:cat>
          <c:val>
            <c:numRef>
              <c:f>Sheet2!$C$5:$C$12</c:f>
              <c:numCache>
                <c:formatCode>0.00%</c:formatCode>
                <c:ptCount val="8"/>
                <c:pt idx="0">
                  <c:v>7.3915828076609458E-3</c:v>
                </c:pt>
                <c:pt idx="1">
                  <c:v>9.1315760286887482E-3</c:v>
                </c:pt>
                <c:pt idx="2">
                  <c:v>0</c:v>
                </c:pt>
                <c:pt idx="3">
                  <c:v>2.8312570781419133E-4</c:v>
                </c:pt>
                <c:pt idx="4">
                  <c:v>-1.6604400166043698E-3</c:v>
                </c:pt>
                <c:pt idx="5">
                  <c:v>1.5439703032094076E-3</c:v>
                </c:pt>
                <c:pt idx="6">
                  <c:v>5.6121971751932342E-4</c:v>
                </c:pt>
                <c:pt idx="7">
                  <c:v>1.2327382957224575E-2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4-4B3E-84AF-CDF895EC11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7681616"/>
        <c:axId val="687681944"/>
      </c:barChart>
      <c:catAx>
        <c:axId val="687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687681944"/>
        <c:crosses val="autoZero"/>
        <c:auto val="1"/>
        <c:lblAlgn val="ctr"/>
        <c:lblOffset val="100"/>
        <c:noMultiLvlLbl val="0"/>
      </c:catAx>
      <c:valAx>
        <c:axId val="68768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 sz="1100">
                    <a:latin typeface="+mn-lt"/>
                  </a:rPr>
                  <a:t>Hlutfallsleg</a:t>
                </a:r>
                <a:r>
                  <a:rPr lang="is-IS" sz="1100" baseline="0">
                    <a:latin typeface="+mn-lt"/>
                  </a:rPr>
                  <a:t> breyting</a:t>
                </a:r>
                <a:endParaRPr lang="is-IS" sz="11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9.0209213717198141E-3"/>
              <c:y val="0.364723473736905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687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161925</xdr:rowOff>
    </xdr:from>
    <xdr:to>
      <xdr:col>22</xdr:col>
      <xdr:colOff>342901</xdr:colOff>
      <xdr:row>28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tabSelected="1" workbookViewId="0">
      <selection activeCell="J67" sqref="J67"/>
    </sheetView>
  </sheetViews>
  <sheetFormatPr defaultRowHeight="15" x14ac:dyDescent="0.25"/>
  <cols>
    <col min="1" max="1" width="20.7109375" bestFit="1" customWidth="1"/>
    <col min="2" max="2" width="47.42578125" customWidth="1"/>
    <col min="3" max="3" width="24.5703125" customWidth="1"/>
    <col min="4" max="4" width="26" style="14" bestFit="1" customWidth="1"/>
    <col min="5" max="5" width="21.5703125" customWidth="1"/>
    <col min="6" max="6" width="33.140625" style="13" bestFit="1" customWidth="1"/>
    <col min="7" max="7" width="9.140625" style="52"/>
    <col min="8" max="8" width="4.85546875" style="9" customWidth="1"/>
    <col min="10" max="10" width="9.140625" style="26"/>
    <col min="11" max="11" width="0.42578125" style="64" customWidth="1"/>
    <col min="12" max="12" width="9.140625" style="26"/>
    <col min="13" max="13" width="9.140625" style="56"/>
    <col min="14" max="14" width="9.140625" style="26"/>
    <col min="15" max="15" width="9.140625" style="36"/>
    <col min="16" max="16" width="9.140625" style="37"/>
    <col min="17" max="17" width="9.140625" style="38"/>
  </cols>
  <sheetData>
    <row r="1" spans="1:25" ht="18.75" x14ac:dyDescent="0.3">
      <c r="A1" s="8" t="s">
        <v>88</v>
      </c>
      <c r="B1" s="9"/>
      <c r="C1" s="9"/>
      <c r="D1" s="15"/>
      <c r="E1" s="9"/>
      <c r="F1" s="2"/>
      <c r="G1" s="42"/>
      <c r="I1" s="9"/>
      <c r="Q1" s="36"/>
      <c r="R1" s="9"/>
      <c r="S1" s="9"/>
      <c r="T1" s="9"/>
      <c r="U1" s="9"/>
      <c r="V1" s="9"/>
      <c r="W1" s="9"/>
      <c r="X1" s="9"/>
    </row>
    <row r="2" spans="1:25" x14ac:dyDescent="0.25">
      <c r="A2" s="39" t="s">
        <v>89</v>
      </c>
      <c r="B2" s="9"/>
      <c r="C2" s="9"/>
      <c r="D2" s="15"/>
      <c r="E2" s="9"/>
      <c r="F2" s="2"/>
      <c r="G2" s="42"/>
      <c r="I2" s="9"/>
      <c r="O2" s="37"/>
      <c r="Q2" s="36"/>
      <c r="R2" s="26"/>
      <c r="S2" s="9"/>
      <c r="T2" s="9"/>
      <c r="U2" s="9"/>
      <c r="V2" s="9"/>
      <c r="W2" s="9"/>
      <c r="X2" s="9"/>
    </row>
    <row r="3" spans="1:25" x14ac:dyDescent="0.25">
      <c r="A3" s="9"/>
      <c r="B3" s="9"/>
      <c r="C3" s="9"/>
      <c r="D3" s="15"/>
      <c r="E3" s="9"/>
      <c r="F3" s="2"/>
      <c r="G3" s="42"/>
      <c r="I3" s="9"/>
      <c r="N3" s="62"/>
      <c r="O3" s="37"/>
      <c r="Q3" s="36"/>
      <c r="R3" s="26"/>
      <c r="S3" s="9"/>
      <c r="T3" s="9"/>
      <c r="U3" s="9"/>
      <c r="V3" s="9"/>
      <c r="W3" s="9"/>
      <c r="X3" s="9"/>
    </row>
    <row r="4" spans="1:25" ht="15.75" x14ac:dyDescent="0.25">
      <c r="A4" s="28" t="s">
        <v>0</v>
      </c>
      <c r="B4" s="29" t="s">
        <v>84</v>
      </c>
      <c r="C4" s="30" t="s">
        <v>81</v>
      </c>
      <c r="D4" s="30" t="s">
        <v>80</v>
      </c>
      <c r="E4" s="30" t="s">
        <v>86</v>
      </c>
      <c r="F4" s="28" t="s">
        <v>87</v>
      </c>
      <c r="G4" s="43" t="s">
        <v>79</v>
      </c>
      <c r="I4" s="9"/>
      <c r="J4" s="26" t="s">
        <v>85</v>
      </c>
      <c r="K4" s="65" t="s">
        <v>85</v>
      </c>
      <c r="L4" s="26">
        <v>0</v>
      </c>
      <c r="N4" s="62"/>
      <c r="O4" s="37"/>
      <c r="Q4" s="36"/>
      <c r="R4" s="26"/>
      <c r="S4" s="9"/>
      <c r="T4" s="9"/>
      <c r="U4" s="9"/>
      <c r="V4" s="9"/>
      <c r="W4" s="9"/>
      <c r="X4" s="9"/>
      <c r="Y4" s="9"/>
    </row>
    <row r="5" spans="1:25" ht="22.5" customHeight="1" x14ac:dyDescent="0.25">
      <c r="A5" s="3" t="s">
        <v>1</v>
      </c>
      <c r="B5" s="5"/>
      <c r="C5" s="11">
        <f>SUM(C6:C12)</f>
        <v>222377</v>
      </c>
      <c r="D5" s="11">
        <f>SUM(D6:D12)</f>
        <v>227962</v>
      </c>
      <c r="E5" s="11">
        <f>SUM(E6:E12)</f>
        <v>229647</v>
      </c>
      <c r="F5" s="34">
        <f>E5-D5</f>
        <v>1685</v>
      </c>
      <c r="G5" s="44">
        <f>E5/D5-1</f>
        <v>7.3915828076609458E-3</v>
      </c>
      <c r="I5" s="9"/>
      <c r="L5" s="26">
        <v>1000</v>
      </c>
      <c r="M5" s="56" t="s">
        <v>85</v>
      </c>
      <c r="N5" s="62" t="s">
        <v>85</v>
      </c>
      <c r="R5" s="26"/>
      <c r="S5" s="9"/>
      <c r="T5" s="9"/>
      <c r="U5" s="9"/>
      <c r="V5" s="9"/>
      <c r="W5" s="9"/>
      <c r="X5" s="9"/>
      <c r="Y5" s="9"/>
    </row>
    <row r="6" spans="1:25" ht="15.75" x14ac:dyDescent="0.25">
      <c r="A6" s="18" t="s">
        <v>2</v>
      </c>
      <c r="B6" s="19" t="s">
        <v>90</v>
      </c>
      <c r="C6" s="20">
        <v>126108</v>
      </c>
      <c r="D6" s="20">
        <v>128681</v>
      </c>
      <c r="E6" s="20">
        <v>129408</v>
      </c>
      <c r="F6" s="20">
        <f>E6-D6</f>
        <v>727</v>
      </c>
      <c r="G6" s="45">
        <f>E6/D6-1</f>
        <v>5.6496297044630328E-3</v>
      </c>
      <c r="I6" s="9"/>
      <c r="J6" s="26">
        <v>0</v>
      </c>
      <c r="K6" s="65">
        <v>129408</v>
      </c>
      <c r="L6" s="26">
        <v>1100</v>
      </c>
      <c r="M6" s="56">
        <v>0</v>
      </c>
      <c r="N6" s="62">
        <v>129369</v>
      </c>
      <c r="O6" s="37"/>
      <c r="Q6" s="36"/>
      <c r="R6" s="26"/>
      <c r="S6" s="9"/>
      <c r="T6" s="9"/>
      <c r="U6" s="9"/>
      <c r="V6" s="9"/>
      <c r="W6" s="9"/>
      <c r="X6" s="9"/>
      <c r="Y6" s="9"/>
    </row>
    <row r="7" spans="1:25" ht="15.75" x14ac:dyDescent="0.25">
      <c r="A7" s="2">
        <v>1000</v>
      </c>
      <c r="B7" s="1" t="s">
        <v>91</v>
      </c>
      <c r="C7" s="10">
        <v>35903</v>
      </c>
      <c r="D7" s="10">
        <v>36910</v>
      </c>
      <c r="E7" s="10">
        <v>37296</v>
      </c>
      <c r="F7" s="10">
        <f>E7-D7</f>
        <v>386</v>
      </c>
      <c r="G7" s="46">
        <f t="shared" ref="G7:G68" si="0">E7/D7-1</f>
        <v>1.0457870495800492E-2</v>
      </c>
      <c r="I7" s="9"/>
      <c r="J7" s="26">
        <v>1000</v>
      </c>
      <c r="K7" s="65">
        <v>37296</v>
      </c>
      <c r="L7" s="26">
        <v>1300</v>
      </c>
      <c r="M7" s="56">
        <v>1000</v>
      </c>
      <c r="N7" s="62">
        <v>37256</v>
      </c>
      <c r="O7" s="37"/>
      <c r="Q7" s="36"/>
      <c r="R7" s="26"/>
      <c r="S7" s="9"/>
      <c r="T7" s="9"/>
      <c r="U7" s="9"/>
      <c r="V7" s="9"/>
      <c r="W7" s="9"/>
      <c r="X7" s="9"/>
      <c r="Y7" s="9"/>
    </row>
    <row r="8" spans="1:25" ht="15.75" x14ac:dyDescent="0.25">
      <c r="A8" s="21">
        <v>1100</v>
      </c>
      <c r="B8" s="19" t="s">
        <v>3</v>
      </c>
      <c r="C8" s="20">
        <v>4569</v>
      </c>
      <c r="D8" s="20">
        <v>4659</v>
      </c>
      <c r="E8" s="20">
        <v>4692</v>
      </c>
      <c r="F8" s="20">
        <f t="shared" ref="F8:F68" si="1">E8-D8</f>
        <v>33</v>
      </c>
      <c r="G8" s="45">
        <f t="shared" si="0"/>
        <v>7.0830650354152258E-3</v>
      </c>
      <c r="I8" s="9"/>
      <c r="J8" s="26">
        <v>1100</v>
      </c>
      <c r="K8" s="65">
        <v>4692</v>
      </c>
      <c r="L8" s="26">
        <v>1400</v>
      </c>
      <c r="M8" s="56">
        <v>1100</v>
      </c>
      <c r="N8" s="62">
        <v>4675</v>
      </c>
      <c r="O8" s="37"/>
      <c r="Q8" s="36"/>
      <c r="R8" s="26"/>
      <c r="S8" s="9"/>
      <c r="T8" s="9"/>
      <c r="U8" s="9"/>
      <c r="V8" s="9"/>
      <c r="W8" s="9"/>
      <c r="X8" s="9"/>
      <c r="Y8" s="9"/>
    </row>
    <row r="9" spans="1:25" ht="15.75" x14ac:dyDescent="0.25">
      <c r="A9" s="2">
        <v>1300</v>
      </c>
      <c r="B9" s="1" t="s">
        <v>4</v>
      </c>
      <c r="C9" s="10">
        <v>15691</v>
      </c>
      <c r="D9" s="10">
        <v>16279</v>
      </c>
      <c r="E9" s="10">
        <v>16415</v>
      </c>
      <c r="F9" s="10">
        <f t="shared" si="1"/>
        <v>136</v>
      </c>
      <c r="G9" s="46">
        <f t="shared" si="0"/>
        <v>8.3543215185208908E-3</v>
      </c>
      <c r="I9" s="9"/>
      <c r="J9" s="26">
        <v>1300</v>
      </c>
      <c r="K9" s="65">
        <v>16415</v>
      </c>
      <c r="L9" s="26">
        <v>1604</v>
      </c>
      <c r="M9" s="56">
        <v>1300</v>
      </c>
      <c r="N9" s="62">
        <v>16397</v>
      </c>
      <c r="O9" s="37"/>
      <c r="Q9" s="36"/>
      <c r="R9" s="26"/>
      <c r="S9" s="9"/>
      <c r="T9" s="9"/>
      <c r="U9" s="9"/>
      <c r="V9" s="9"/>
      <c r="W9" s="9"/>
      <c r="X9" s="9"/>
      <c r="Y9" s="9"/>
    </row>
    <row r="10" spans="1:25" ht="15.75" x14ac:dyDescent="0.25">
      <c r="A10" s="21">
        <v>1400</v>
      </c>
      <c r="B10" s="19" t="s">
        <v>92</v>
      </c>
      <c r="C10" s="20">
        <v>29371</v>
      </c>
      <c r="D10" s="20">
        <v>29787</v>
      </c>
      <c r="E10" s="20">
        <v>29889</v>
      </c>
      <c r="F10" s="20">
        <f t="shared" si="1"/>
        <v>102</v>
      </c>
      <c r="G10" s="45">
        <f t="shared" si="0"/>
        <v>3.4243126195991902E-3</v>
      </c>
      <c r="I10" s="9"/>
      <c r="J10" s="26">
        <v>1400</v>
      </c>
      <c r="K10" s="65">
        <v>29889</v>
      </c>
      <c r="L10" s="26">
        <v>1606</v>
      </c>
      <c r="M10" s="56">
        <v>1400</v>
      </c>
      <c r="N10" s="62">
        <v>29879</v>
      </c>
      <c r="O10" s="37"/>
      <c r="Q10" s="36"/>
      <c r="R10" s="26"/>
      <c r="S10" s="9"/>
      <c r="T10" s="9"/>
      <c r="U10" s="9"/>
      <c r="V10" s="9"/>
      <c r="W10" s="9"/>
      <c r="X10" s="9"/>
      <c r="Y10" s="9"/>
    </row>
    <row r="11" spans="1:25" ht="15.75" x14ac:dyDescent="0.25">
      <c r="A11" s="2">
        <v>1604</v>
      </c>
      <c r="B11" s="1" t="s">
        <v>5</v>
      </c>
      <c r="C11" s="10">
        <v>10514</v>
      </c>
      <c r="D11" s="10">
        <v>11407</v>
      </c>
      <c r="E11" s="10">
        <v>11694</v>
      </c>
      <c r="F11" s="10">
        <f t="shared" si="1"/>
        <v>287</v>
      </c>
      <c r="G11" s="46">
        <f t="shared" si="0"/>
        <v>2.5159989480143752E-2</v>
      </c>
      <c r="I11" s="9"/>
      <c r="J11" s="26">
        <v>1604</v>
      </c>
      <c r="K11" s="65">
        <v>11694</v>
      </c>
      <c r="L11" s="26">
        <v>2000</v>
      </c>
      <c r="M11" s="56">
        <v>1604</v>
      </c>
      <c r="N11" s="62">
        <v>11621</v>
      </c>
      <c r="O11" s="37"/>
      <c r="Q11" s="36"/>
      <c r="R11" s="26"/>
      <c r="S11" s="9"/>
      <c r="T11" s="9"/>
      <c r="U11" s="9"/>
      <c r="V11" s="9"/>
      <c r="W11" s="9"/>
      <c r="X11" s="9"/>
      <c r="Y11" s="9"/>
    </row>
    <row r="12" spans="1:25" ht="15.75" x14ac:dyDescent="0.25">
      <c r="A12" s="21">
        <v>1606</v>
      </c>
      <c r="B12" s="19" t="s">
        <v>6</v>
      </c>
      <c r="C12" s="20">
        <v>221</v>
      </c>
      <c r="D12" s="20">
        <v>239</v>
      </c>
      <c r="E12" s="20">
        <v>253</v>
      </c>
      <c r="F12" s="20">
        <f t="shared" si="1"/>
        <v>14</v>
      </c>
      <c r="G12" s="45">
        <f t="shared" si="0"/>
        <v>5.8577405857740628E-2</v>
      </c>
      <c r="I12" s="9"/>
      <c r="J12" s="26">
        <v>1606</v>
      </c>
      <c r="K12" s="65">
        <v>253</v>
      </c>
      <c r="L12" s="26">
        <v>2300</v>
      </c>
      <c r="M12" s="56">
        <v>1606</v>
      </c>
      <c r="N12" s="62">
        <v>248</v>
      </c>
      <c r="O12" s="37"/>
      <c r="Q12" s="36"/>
      <c r="R12" s="26"/>
      <c r="S12" s="9"/>
      <c r="T12" s="9"/>
      <c r="U12" s="9"/>
      <c r="V12" s="9"/>
      <c r="W12" s="9"/>
      <c r="X12" s="9"/>
      <c r="Y12" s="9"/>
    </row>
    <row r="13" spans="1:25" ht="18.75" customHeight="1" x14ac:dyDescent="0.25">
      <c r="A13" s="3" t="s">
        <v>7</v>
      </c>
      <c r="B13" s="5"/>
      <c r="C13" s="11">
        <f>SUM(C14:C17)</f>
        <v>25711</v>
      </c>
      <c r="D13" s="11">
        <f>SUM(D14:D17)</f>
        <v>27049</v>
      </c>
      <c r="E13" s="11">
        <f>SUM(E14:E17)</f>
        <v>27296</v>
      </c>
      <c r="F13" s="34">
        <f>E13-D13</f>
        <v>247</v>
      </c>
      <c r="G13" s="44">
        <f t="shared" si="0"/>
        <v>9.1315760286887482E-3</v>
      </c>
      <c r="I13" s="9"/>
      <c r="L13" s="26">
        <v>2506</v>
      </c>
      <c r="O13" s="37"/>
      <c r="Q13" s="36"/>
      <c r="R13" s="26"/>
      <c r="S13" s="9"/>
      <c r="T13" s="9"/>
      <c r="U13" s="9"/>
      <c r="V13" s="9"/>
      <c r="W13" s="9"/>
      <c r="X13" s="9"/>
      <c r="Y13" s="9"/>
    </row>
    <row r="14" spans="1:25" ht="15.75" x14ac:dyDescent="0.25">
      <c r="A14" s="21">
        <v>2000</v>
      </c>
      <c r="B14" s="19" t="s">
        <v>8</v>
      </c>
      <c r="C14" s="20">
        <v>17732</v>
      </c>
      <c r="D14" s="40">
        <v>18882</v>
      </c>
      <c r="E14" s="40">
        <v>19035</v>
      </c>
      <c r="F14" s="20">
        <f t="shared" si="1"/>
        <v>153</v>
      </c>
      <c r="G14" s="45">
        <f t="shared" si="0"/>
        <v>8.1029551954241441E-3</v>
      </c>
      <c r="I14" s="9"/>
      <c r="J14" s="26">
        <v>2000</v>
      </c>
      <c r="K14" s="65">
        <v>19035</v>
      </c>
      <c r="L14" s="26">
        <v>2510</v>
      </c>
      <c r="M14" s="56">
        <v>2000</v>
      </c>
      <c r="N14" s="62">
        <v>19011</v>
      </c>
      <c r="O14" s="37"/>
      <c r="Q14" s="36"/>
      <c r="R14" s="26"/>
      <c r="S14" s="9"/>
      <c r="T14" s="9"/>
      <c r="U14" s="9"/>
      <c r="V14" s="9"/>
      <c r="W14" s="9"/>
      <c r="X14" s="9"/>
      <c r="Y14" s="9"/>
    </row>
    <row r="15" spans="1:25" ht="15.75" x14ac:dyDescent="0.25">
      <c r="A15" s="2">
        <v>2300</v>
      </c>
      <c r="B15" s="1" t="s">
        <v>9</v>
      </c>
      <c r="C15" s="10">
        <v>3326</v>
      </c>
      <c r="D15" s="41">
        <v>3397</v>
      </c>
      <c r="E15" s="41">
        <v>3480</v>
      </c>
      <c r="F15" s="10">
        <f t="shared" si="1"/>
        <v>83</v>
      </c>
      <c r="G15" s="46">
        <f t="shared" si="0"/>
        <v>2.4433323520753669E-2</v>
      </c>
      <c r="I15" s="9"/>
      <c r="J15" s="26">
        <v>2300</v>
      </c>
      <c r="K15" s="65">
        <v>3480</v>
      </c>
      <c r="L15" s="26">
        <v>3000</v>
      </c>
      <c r="M15" s="56">
        <v>2300</v>
      </c>
      <c r="N15" s="62">
        <v>3491</v>
      </c>
      <c r="O15" s="37"/>
      <c r="Q15" s="36"/>
      <c r="R15" s="26"/>
      <c r="S15" s="9"/>
      <c r="T15" s="9"/>
      <c r="U15" s="9"/>
      <c r="V15" s="9"/>
      <c r="W15" s="9"/>
      <c r="X15" s="9"/>
      <c r="Y15" s="9"/>
    </row>
    <row r="16" spans="1:25" ht="15.75" x14ac:dyDescent="0.25">
      <c r="A16" s="21">
        <v>2506</v>
      </c>
      <c r="B16" s="19" t="s">
        <v>10</v>
      </c>
      <c r="C16" s="20">
        <v>1269</v>
      </c>
      <c r="D16" s="40">
        <v>1288</v>
      </c>
      <c r="E16" s="40">
        <v>1291</v>
      </c>
      <c r="F16" s="40">
        <f t="shared" si="1"/>
        <v>3</v>
      </c>
      <c r="G16" s="45">
        <f t="shared" si="0"/>
        <v>2.3291925465838137E-3</v>
      </c>
      <c r="I16" s="9"/>
      <c r="J16" s="26">
        <v>2506</v>
      </c>
      <c r="K16" s="65">
        <v>1291</v>
      </c>
      <c r="L16" s="26">
        <v>3506</v>
      </c>
      <c r="M16" s="56">
        <v>2506</v>
      </c>
      <c r="N16" s="62">
        <v>1287</v>
      </c>
      <c r="O16" s="37"/>
      <c r="Q16" s="36"/>
      <c r="R16" s="26"/>
      <c r="S16" s="9"/>
      <c r="T16" s="9"/>
      <c r="U16" s="9"/>
      <c r="V16" s="9"/>
      <c r="W16" s="9"/>
      <c r="X16" s="9"/>
      <c r="Y16" s="9"/>
    </row>
    <row r="17" spans="1:25" ht="15.75" x14ac:dyDescent="0.25">
      <c r="A17" s="2">
        <v>2510</v>
      </c>
      <c r="B17" s="1" t="s">
        <v>82</v>
      </c>
      <c r="C17" s="10">
        <v>3384</v>
      </c>
      <c r="D17" s="41">
        <v>3482</v>
      </c>
      <c r="E17" s="41">
        <v>3490</v>
      </c>
      <c r="F17" s="41">
        <f t="shared" si="1"/>
        <v>8</v>
      </c>
      <c r="G17" s="46">
        <f t="shared" si="0"/>
        <v>2.2975301550833827E-3</v>
      </c>
      <c r="I17" s="9"/>
      <c r="J17" s="26">
        <v>2510</v>
      </c>
      <c r="K17" s="65">
        <v>3490</v>
      </c>
      <c r="L17" s="26">
        <v>3511</v>
      </c>
      <c r="M17" s="56">
        <v>2510</v>
      </c>
      <c r="N17" s="62">
        <v>3472</v>
      </c>
      <c r="O17" s="37"/>
      <c r="Q17" s="36"/>
      <c r="R17" s="26"/>
      <c r="S17" s="9"/>
      <c r="T17" s="9"/>
      <c r="U17" s="9"/>
      <c r="V17" s="9"/>
      <c r="W17" s="9"/>
      <c r="X17" s="9"/>
      <c r="Y17" s="9"/>
    </row>
    <row r="18" spans="1:25" ht="19.5" customHeight="1" x14ac:dyDescent="0.25">
      <c r="A18" s="16" t="s">
        <v>11</v>
      </c>
      <c r="B18" s="22"/>
      <c r="C18" s="17">
        <f>SUM(C19:C28)</f>
        <v>16229</v>
      </c>
      <c r="D18" s="17">
        <f>SUM(D19:D28)</f>
        <v>16547</v>
      </c>
      <c r="E18" s="17">
        <f>SUM(E19:E28)</f>
        <v>16547</v>
      </c>
      <c r="F18" s="35">
        <f t="shared" si="1"/>
        <v>0</v>
      </c>
      <c r="G18" s="57">
        <f t="shared" si="0"/>
        <v>0</v>
      </c>
      <c r="I18" s="9"/>
      <c r="L18" s="26">
        <v>3609</v>
      </c>
      <c r="O18" s="37"/>
      <c r="Q18" s="36"/>
      <c r="R18" s="26"/>
      <c r="S18" s="9"/>
      <c r="T18" s="9"/>
      <c r="U18" s="9"/>
      <c r="V18" s="9"/>
      <c r="W18" s="9"/>
      <c r="X18" s="9"/>
      <c r="Y18" s="9"/>
    </row>
    <row r="19" spans="1:25" ht="15.75" x14ac:dyDescent="0.25">
      <c r="A19" s="2">
        <v>3000</v>
      </c>
      <c r="B19" s="1" t="s">
        <v>12</v>
      </c>
      <c r="C19" s="10">
        <v>7225</v>
      </c>
      <c r="D19" s="10">
        <v>7421</v>
      </c>
      <c r="E19" s="10">
        <v>7464</v>
      </c>
      <c r="F19" s="10">
        <f t="shared" si="1"/>
        <v>43</v>
      </c>
      <c r="G19" s="46">
        <f t="shared" si="0"/>
        <v>5.7943673359386327E-3</v>
      </c>
      <c r="I19" s="9"/>
      <c r="J19" s="26">
        <v>3000</v>
      </c>
      <c r="K19" s="65">
        <v>7464</v>
      </c>
      <c r="L19" s="26">
        <v>3709</v>
      </c>
      <c r="M19" s="56">
        <v>3000</v>
      </c>
      <c r="N19" s="62">
        <v>7456</v>
      </c>
      <c r="O19" s="37"/>
      <c r="Q19" s="36"/>
      <c r="R19" s="26"/>
      <c r="S19" s="9"/>
      <c r="T19" s="9"/>
      <c r="U19" s="9"/>
      <c r="V19" s="9"/>
      <c r="W19" s="9"/>
      <c r="X19" s="9"/>
      <c r="Y19" s="9"/>
    </row>
    <row r="20" spans="1:25" ht="15.75" x14ac:dyDescent="0.25">
      <c r="A20" s="21">
        <v>3506</v>
      </c>
      <c r="B20" s="19" t="s">
        <v>13</v>
      </c>
      <c r="C20" s="20">
        <v>56</v>
      </c>
      <c r="D20" s="20">
        <v>58</v>
      </c>
      <c r="E20" s="20">
        <v>65</v>
      </c>
      <c r="F20" s="20">
        <f t="shared" si="1"/>
        <v>7</v>
      </c>
      <c r="G20" s="45">
        <f t="shared" si="0"/>
        <v>0.1206896551724137</v>
      </c>
      <c r="I20" s="9"/>
      <c r="J20" s="26">
        <v>3506</v>
      </c>
      <c r="K20" s="65">
        <v>65</v>
      </c>
      <c r="L20" s="26">
        <v>3710</v>
      </c>
      <c r="M20" s="56">
        <v>3506</v>
      </c>
      <c r="N20" s="62">
        <v>62</v>
      </c>
      <c r="O20" s="37"/>
      <c r="Q20" s="36"/>
      <c r="R20" s="26"/>
      <c r="S20" s="9"/>
      <c r="T20" s="9"/>
      <c r="U20" s="9"/>
      <c r="V20" s="9"/>
      <c r="W20" s="9"/>
      <c r="X20" s="9"/>
      <c r="Y20" s="9"/>
    </row>
    <row r="21" spans="1:25" ht="15.75" x14ac:dyDescent="0.25">
      <c r="A21" s="2">
        <v>3511</v>
      </c>
      <c r="B21" s="1" t="s">
        <v>14</v>
      </c>
      <c r="C21" s="10">
        <v>656</v>
      </c>
      <c r="D21" s="10">
        <v>650</v>
      </c>
      <c r="E21" s="10">
        <v>627</v>
      </c>
      <c r="F21" s="59">
        <f>E21-D21</f>
        <v>-23</v>
      </c>
      <c r="G21" s="48">
        <f t="shared" si="0"/>
        <v>-3.5384615384615348E-2</v>
      </c>
      <c r="I21" s="9"/>
      <c r="J21" s="26">
        <v>3511</v>
      </c>
      <c r="K21" s="65">
        <v>627</v>
      </c>
      <c r="L21" s="26">
        <v>3711</v>
      </c>
      <c r="M21" s="56">
        <v>3511</v>
      </c>
      <c r="N21" s="62">
        <v>631</v>
      </c>
      <c r="O21" s="37"/>
      <c r="Q21" s="36"/>
      <c r="R21" s="26"/>
      <c r="S21" s="9"/>
      <c r="T21" s="9"/>
      <c r="U21" s="9"/>
      <c r="V21" s="9"/>
      <c r="W21" s="9"/>
      <c r="X21" s="9"/>
      <c r="Y21" s="9"/>
    </row>
    <row r="22" spans="1:25" ht="15.75" x14ac:dyDescent="0.25">
      <c r="A22" s="21">
        <v>3609</v>
      </c>
      <c r="B22" s="19" t="s">
        <v>15</v>
      </c>
      <c r="C22" s="20">
        <v>3745</v>
      </c>
      <c r="D22" s="20">
        <v>3816</v>
      </c>
      <c r="E22" s="20">
        <v>3816</v>
      </c>
      <c r="F22" s="20">
        <f t="shared" si="1"/>
        <v>0</v>
      </c>
      <c r="G22" s="45">
        <f t="shared" si="0"/>
        <v>0</v>
      </c>
      <c r="I22" s="9"/>
      <c r="J22" s="26">
        <v>3609</v>
      </c>
      <c r="K22" s="65">
        <v>3816</v>
      </c>
      <c r="L22" s="26">
        <v>3713</v>
      </c>
      <c r="M22" s="56">
        <v>3609</v>
      </c>
      <c r="N22" s="62">
        <v>3819</v>
      </c>
      <c r="O22" s="37"/>
      <c r="Q22" s="36"/>
      <c r="R22" s="26"/>
      <c r="S22" s="9"/>
      <c r="T22" s="9"/>
      <c r="U22" s="9"/>
      <c r="V22" s="9"/>
      <c r="W22" s="9"/>
      <c r="X22" s="9"/>
      <c r="Y22" s="9"/>
    </row>
    <row r="23" spans="1:25" ht="15.75" x14ac:dyDescent="0.25">
      <c r="A23" s="2">
        <v>3709</v>
      </c>
      <c r="B23" s="1" t="s">
        <v>16</v>
      </c>
      <c r="C23" s="10">
        <v>884</v>
      </c>
      <c r="D23" s="10">
        <v>876</v>
      </c>
      <c r="E23" s="10">
        <v>880</v>
      </c>
      <c r="F23" s="41">
        <f t="shared" si="1"/>
        <v>4</v>
      </c>
      <c r="G23" s="46">
        <f t="shared" si="0"/>
        <v>4.5662100456620447E-3</v>
      </c>
      <c r="I23" s="9"/>
      <c r="J23" s="26">
        <v>3709</v>
      </c>
      <c r="K23" s="65">
        <v>880</v>
      </c>
      <c r="L23" s="26">
        <v>3714</v>
      </c>
      <c r="M23" s="56">
        <v>3709</v>
      </c>
      <c r="N23" s="62">
        <v>873</v>
      </c>
      <c r="O23" s="37"/>
      <c r="Q23" s="36"/>
      <c r="R23" s="26"/>
      <c r="S23" s="9"/>
      <c r="T23" s="9"/>
      <c r="U23" s="9"/>
      <c r="V23" s="9"/>
      <c r="W23" s="9"/>
      <c r="X23" s="9"/>
      <c r="Y23" s="9"/>
    </row>
    <row r="24" spans="1:25" ht="15.75" x14ac:dyDescent="0.25">
      <c r="A24" s="21">
        <v>3710</v>
      </c>
      <c r="B24" s="19" t="s">
        <v>17</v>
      </c>
      <c r="C24" s="20">
        <v>59</v>
      </c>
      <c r="D24" s="20">
        <v>63</v>
      </c>
      <c r="E24" s="20">
        <v>63</v>
      </c>
      <c r="F24" s="20">
        <f t="shared" si="1"/>
        <v>0</v>
      </c>
      <c r="G24" s="45">
        <f t="shared" si="0"/>
        <v>0</v>
      </c>
      <c r="I24" s="9"/>
      <c r="J24" s="26">
        <v>3710</v>
      </c>
      <c r="K24" s="65">
        <v>63</v>
      </c>
      <c r="L24" s="26">
        <v>3811</v>
      </c>
      <c r="M24" s="56">
        <v>3710</v>
      </c>
      <c r="N24" s="62">
        <v>63</v>
      </c>
      <c r="O24" s="37"/>
      <c r="Q24" s="36"/>
      <c r="R24" s="26"/>
      <c r="S24" s="9"/>
      <c r="T24" s="9"/>
      <c r="U24" s="9"/>
      <c r="V24" s="9"/>
      <c r="W24" s="9"/>
      <c r="X24" s="9"/>
      <c r="Y24" s="9"/>
    </row>
    <row r="25" spans="1:25" ht="15.75" x14ac:dyDescent="0.25">
      <c r="A25" s="2">
        <v>3711</v>
      </c>
      <c r="B25" s="1" t="s">
        <v>18</v>
      </c>
      <c r="C25" s="10">
        <v>1178</v>
      </c>
      <c r="D25" s="10">
        <v>1196</v>
      </c>
      <c r="E25" s="10">
        <v>1186</v>
      </c>
      <c r="F25" s="59">
        <f t="shared" si="1"/>
        <v>-10</v>
      </c>
      <c r="G25" s="48">
        <f t="shared" si="0"/>
        <v>-8.3612040133779209E-3</v>
      </c>
      <c r="I25" s="9"/>
      <c r="J25" s="26">
        <v>3711</v>
      </c>
      <c r="K25" s="65">
        <v>1186</v>
      </c>
      <c r="L25" s="26">
        <v>4100</v>
      </c>
      <c r="M25" s="56">
        <v>3711</v>
      </c>
      <c r="N25" s="62">
        <v>1193</v>
      </c>
      <c r="O25" s="37"/>
      <c r="Q25" s="36"/>
      <c r="R25" s="26"/>
      <c r="S25" s="9"/>
      <c r="T25" s="9"/>
      <c r="U25" s="9"/>
      <c r="V25" s="9"/>
      <c r="W25" s="9"/>
      <c r="X25" s="9"/>
      <c r="Y25" s="9"/>
    </row>
    <row r="26" spans="1:25" ht="15.75" x14ac:dyDescent="0.25">
      <c r="A26" s="21">
        <v>3713</v>
      </c>
      <c r="B26" s="19" t="s">
        <v>19</v>
      </c>
      <c r="C26" s="20">
        <v>123</v>
      </c>
      <c r="D26" s="20">
        <v>117</v>
      </c>
      <c r="E26" s="20">
        <v>115</v>
      </c>
      <c r="F26" s="60">
        <f t="shared" si="1"/>
        <v>-2</v>
      </c>
      <c r="G26" s="47">
        <f t="shared" si="0"/>
        <v>-1.7094017094017144E-2</v>
      </c>
      <c r="I26" s="9"/>
      <c r="J26" s="26">
        <v>3713</v>
      </c>
      <c r="K26" s="65">
        <v>115</v>
      </c>
      <c r="L26" s="26">
        <v>4200</v>
      </c>
      <c r="M26" s="56">
        <v>3713</v>
      </c>
      <c r="N26" s="62">
        <v>115</v>
      </c>
      <c r="O26" s="37"/>
      <c r="Q26" s="36"/>
      <c r="R26" s="26"/>
      <c r="S26" s="9"/>
      <c r="T26" s="9"/>
      <c r="U26" s="9"/>
      <c r="V26" s="9"/>
      <c r="W26" s="9"/>
      <c r="X26" s="9"/>
      <c r="Y26" s="9"/>
    </row>
    <row r="27" spans="1:25" ht="15.75" x14ac:dyDescent="0.25">
      <c r="A27" s="2">
        <v>3714</v>
      </c>
      <c r="B27" s="1" t="s">
        <v>20</v>
      </c>
      <c r="C27" s="10">
        <v>1637</v>
      </c>
      <c r="D27" s="10">
        <v>1680</v>
      </c>
      <c r="E27" s="10">
        <v>1674</v>
      </c>
      <c r="F27" s="59">
        <f t="shared" si="1"/>
        <v>-6</v>
      </c>
      <c r="G27" s="48">
        <f t="shared" si="0"/>
        <v>-3.5714285714285587E-3</v>
      </c>
      <c r="I27" s="9"/>
      <c r="J27" s="26">
        <v>3714</v>
      </c>
      <c r="K27" s="65">
        <v>1674</v>
      </c>
      <c r="L27" s="26">
        <v>4502</v>
      </c>
      <c r="M27" s="56">
        <v>3714</v>
      </c>
      <c r="N27" s="62">
        <v>1677</v>
      </c>
      <c r="O27" s="37"/>
      <c r="Q27" s="36"/>
      <c r="R27" s="26"/>
      <c r="S27" s="9"/>
      <c r="T27" s="9"/>
      <c r="U27" s="9"/>
      <c r="V27" s="9"/>
      <c r="W27" s="9"/>
      <c r="X27" s="9"/>
      <c r="Y27" s="9"/>
    </row>
    <row r="28" spans="1:25" ht="15.75" x14ac:dyDescent="0.25">
      <c r="A28" s="21">
        <v>3811</v>
      </c>
      <c r="B28" s="19" t="s">
        <v>21</v>
      </c>
      <c r="C28" s="20">
        <v>666</v>
      </c>
      <c r="D28" s="20">
        <v>670</v>
      </c>
      <c r="E28" s="20">
        <v>657</v>
      </c>
      <c r="F28" s="60">
        <f t="shared" si="1"/>
        <v>-13</v>
      </c>
      <c r="G28" s="47">
        <f t="shared" si="0"/>
        <v>-1.9402985074626899E-2</v>
      </c>
      <c r="I28" s="9"/>
      <c r="J28" s="26">
        <v>3811</v>
      </c>
      <c r="K28" s="65">
        <v>657</v>
      </c>
      <c r="L28" s="26">
        <v>4604</v>
      </c>
      <c r="M28" s="56">
        <v>3811</v>
      </c>
      <c r="N28" s="62">
        <v>661</v>
      </c>
      <c r="O28" s="37"/>
      <c r="Q28" s="36"/>
      <c r="R28" s="26"/>
      <c r="S28" s="9"/>
      <c r="T28" s="9"/>
      <c r="U28" s="9"/>
      <c r="V28" s="9"/>
      <c r="W28" s="9"/>
      <c r="X28" s="9"/>
      <c r="Y28" s="9"/>
    </row>
    <row r="29" spans="1:25" ht="21" customHeight="1" x14ac:dyDescent="0.25">
      <c r="A29" s="3" t="s">
        <v>22</v>
      </c>
      <c r="B29" s="4"/>
      <c r="C29" s="11">
        <f>SUM(C30:C38)</f>
        <v>6992</v>
      </c>
      <c r="D29" s="11">
        <f>SUM(D30:D38)</f>
        <v>7064</v>
      </c>
      <c r="E29" s="11">
        <f>SUM(E30:E38)</f>
        <v>7066</v>
      </c>
      <c r="F29" s="34">
        <f t="shared" si="1"/>
        <v>2</v>
      </c>
      <c r="G29" s="44">
        <f t="shared" si="0"/>
        <v>2.8312570781419133E-4</v>
      </c>
      <c r="I29" s="9"/>
      <c r="L29" s="26">
        <v>4607</v>
      </c>
      <c r="O29" s="37"/>
      <c r="Q29" s="36"/>
      <c r="R29" s="26"/>
      <c r="S29" s="9"/>
      <c r="T29" s="9"/>
      <c r="U29" s="9"/>
      <c r="V29" s="9"/>
      <c r="W29" s="9"/>
      <c r="X29" s="9"/>
      <c r="Y29" s="9"/>
    </row>
    <row r="30" spans="1:25" ht="15.75" x14ac:dyDescent="0.25">
      <c r="A30" s="21">
        <v>4100</v>
      </c>
      <c r="B30" s="19" t="s">
        <v>23</v>
      </c>
      <c r="C30" s="20">
        <v>943</v>
      </c>
      <c r="D30" s="20">
        <v>946</v>
      </c>
      <c r="E30" s="20">
        <v>958</v>
      </c>
      <c r="F30" s="20">
        <f t="shared" si="1"/>
        <v>12</v>
      </c>
      <c r="G30" s="45">
        <f t="shared" si="0"/>
        <v>1.2684989429175397E-2</v>
      </c>
      <c r="I30" s="9"/>
      <c r="J30" s="26">
        <v>4100</v>
      </c>
      <c r="K30" s="65">
        <v>958</v>
      </c>
      <c r="L30" s="26">
        <v>4803</v>
      </c>
      <c r="M30" s="56">
        <v>4100</v>
      </c>
      <c r="N30" s="62">
        <v>955</v>
      </c>
      <c r="O30" s="37"/>
      <c r="Q30" s="36"/>
      <c r="R30" s="26"/>
      <c r="S30" s="9"/>
      <c r="T30" s="9"/>
      <c r="U30" s="9"/>
      <c r="V30" s="9"/>
      <c r="W30" s="9"/>
      <c r="X30" s="9"/>
      <c r="Y30" s="9"/>
    </row>
    <row r="31" spans="1:25" ht="15.75" x14ac:dyDescent="0.25">
      <c r="A31" s="2">
        <v>4200</v>
      </c>
      <c r="B31" s="1" t="s">
        <v>24</v>
      </c>
      <c r="C31" s="10">
        <v>3709</v>
      </c>
      <c r="D31" s="10">
        <v>3813</v>
      </c>
      <c r="E31" s="10">
        <v>3801</v>
      </c>
      <c r="F31" s="59">
        <f t="shared" si="1"/>
        <v>-12</v>
      </c>
      <c r="G31" s="48">
        <f t="shared" si="0"/>
        <v>-3.1471282454760274E-3</v>
      </c>
      <c r="I31" s="9"/>
      <c r="J31" s="26">
        <v>4200</v>
      </c>
      <c r="K31" s="65">
        <v>3801</v>
      </c>
      <c r="L31" s="26">
        <v>4901</v>
      </c>
      <c r="M31" s="56">
        <v>4200</v>
      </c>
      <c r="N31" s="62">
        <v>3801</v>
      </c>
      <c r="Q31" s="36"/>
      <c r="R31" s="26"/>
      <c r="S31" s="9"/>
      <c r="T31" s="9"/>
      <c r="U31" s="9"/>
      <c r="V31" s="9"/>
      <c r="W31" s="9"/>
      <c r="X31" s="9"/>
      <c r="Y31" s="9"/>
    </row>
    <row r="32" spans="1:25" ht="15.75" x14ac:dyDescent="0.25">
      <c r="A32" s="21">
        <v>4502</v>
      </c>
      <c r="B32" s="19" t="s">
        <v>25</v>
      </c>
      <c r="C32" s="20">
        <v>277</v>
      </c>
      <c r="D32" s="20">
        <v>257</v>
      </c>
      <c r="E32" s="20">
        <v>259</v>
      </c>
      <c r="F32" s="20">
        <f t="shared" si="1"/>
        <v>2</v>
      </c>
      <c r="G32" s="45">
        <f t="shared" si="0"/>
        <v>7.7821011673151474E-3</v>
      </c>
      <c r="I32" s="9"/>
      <c r="J32" s="26">
        <v>4502</v>
      </c>
      <c r="K32" s="65">
        <v>259</v>
      </c>
      <c r="L32" s="26">
        <v>4902</v>
      </c>
      <c r="M32" s="56">
        <v>4502</v>
      </c>
      <c r="N32" s="62">
        <v>257</v>
      </c>
      <c r="O32" s="37"/>
      <c r="Q32" s="36"/>
      <c r="R32" s="26"/>
      <c r="S32" s="9"/>
      <c r="T32" s="9"/>
      <c r="U32" s="9"/>
      <c r="V32" s="9"/>
      <c r="W32" s="9"/>
      <c r="X32" s="9"/>
      <c r="Y32" s="9"/>
    </row>
    <row r="33" spans="1:25" ht="15.75" x14ac:dyDescent="0.25">
      <c r="A33" s="2">
        <v>4604</v>
      </c>
      <c r="B33" s="1" t="s">
        <v>26</v>
      </c>
      <c r="C33" s="10">
        <v>245</v>
      </c>
      <c r="D33" s="10">
        <v>259</v>
      </c>
      <c r="E33" s="10">
        <v>248</v>
      </c>
      <c r="F33" s="59">
        <f t="shared" si="1"/>
        <v>-11</v>
      </c>
      <c r="G33" s="48">
        <f t="shared" si="0"/>
        <v>-4.2471042471042497E-2</v>
      </c>
      <c r="I33" s="9"/>
      <c r="J33" s="26">
        <v>4604</v>
      </c>
      <c r="K33" s="65">
        <v>248</v>
      </c>
      <c r="L33"/>
      <c r="M33" s="56">
        <v>4604</v>
      </c>
      <c r="N33" s="62">
        <v>254</v>
      </c>
      <c r="O33" s="37"/>
      <c r="Q33" s="36"/>
      <c r="R33" s="26"/>
      <c r="S33" s="9"/>
      <c r="T33" s="9"/>
      <c r="U33" s="9"/>
      <c r="V33" s="9"/>
      <c r="W33" s="9"/>
      <c r="X33" s="9"/>
      <c r="Y33" s="9"/>
    </row>
    <row r="34" spans="1:25" ht="15.75" x14ac:dyDescent="0.25">
      <c r="A34" s="21">
        <v>4607</v>
      </c>
      <c r="B34" s="19" t="s">
        <v>27</v>
      </c>
      <c r="C34" s="20">
        <v>1023</v>
      </c>
      <c r="D34" s="20">
        <v>996</v>
      </c>
      <c r="E34" s="20">
        <v>1015</v>
      </c>
      <c r="F34" s="20">
        <f t="shared" si="1"/>
        <v>19</v>
      </c>
      <c r="G34" s="45">
        <f t="shared" si="0"/>
        <v>1.9076305220883549E-2</v>
      </c>
      <c r="I34" s="9"/>
      <c r="J34" s="26">
        <v>4607</v>
      </c>
      <c r="K34" s="65">
        <v>1015</v>
      </c>
      <c r="L34" s="26">
        <v>4911</v>
      </c>
      <c r="M34" s="56">
        <v>4607</v>
      </c>
      <c r="N34" s="62">
        <v>1003</v>
      </c>
      <c r="O34" s="37"/>
      <c r="Q34" s="36"/>
      <c r="R34" s="26"/>
      <c r="S34" s="9"/>
      <c r="T34" s="9"/>
      <c r="U34" s="9"/>
      <c r="V34" s="9"/>
      <c r="W34" s="9"/>
      <c r="X34" s="9"/>
      <c r="Y34" s="9"/>
    </row>
    <row r="35" spans="1:25" ht="15.75" x14ac:dyDescent="0.25">
      <c r="A35" s="2">
        <v>4803</v>
      </c>
      <c r="B35" s="1" t="s">
        <v>28</v>
      </c>
      <c r="C35" s="10">
        <v>196</v>
      </c>
      <c r="D35" s="10">
        <v>199</v>
      </c>
      <c r="E35" s="10">
        <v>203</v>
      </c>
      <c r="F35" s="10">
        <f t="shared" si="1"/>
        <v>4</v>
      </c>
      <c r="G35" s="46">
        <f t="shared" si="0"/>
        <v>2.0100502512562901E-2</v>
      </c>
      <c r="I35" s="9"/>
      <c r="J35" s="26">
        <v>4803</v>
      </c>
      <c r="K35" s="65">
        <v>203</v>
      </c>
      <c r="L35" s="26">
        <v>5200</v>
      </c>
      <c r="M35" s="56">
        <v>4803</v>
      </c>
      <c r="N35" s="62">
        <v>205</v>
      </c>
      <c r="O35" s="37"/>
      <c r="Q35" s="36"/>
      <c r="R35" s="26"/>
      <c r="S35" s="9"/>
      <c r="T35" s="9"/>
      <c r="U35" s="9"/>
      <c r="V35" s="9"/>
      <c r="W35" s="9"/>
      <c r="X35" s="9"/>
      <c r="Y35" s="9"/>
    </row>
    <row r="36" spans="1:25" ht="15.75" x14ac:dyDescent="0.25">
      <c r="A36" s="21">
        <v>4901</v>
      </c>
      <c r="B36" s="19" t="s">
        <v>29</v>
      </c>
      <c r="C36" s="20">
        <v>41</v>
      </c>
      <c r="D36" s="20">
        <v>40</v>
      </c>
      <c r="E36" s="20">
        <v>38</v>
      </c>
      <c r="F36" s="60">
        <f t="shared" si="1"/>
        <v>-2</v>
      </c>
      <c r="G36" s="47">
        <f t="shared" si="0"/>
        <v>-5.0000000000000044E-2</v>
      </c>
      <c r="I36" s="9"/>
      <c r="J36" s="26">
        <v>4901</v>
      </c>
      <c r="K36" s="65">
        <v>38</v>
      </c>
      <c r="L36" s="26">
        <v>5508</v>
      </c>
      <c r="M36" s="61">
        <v>4901</v>
      </c>
      <c r="N36" s="62">
        <v>38</v>
      </c>
      <c r="O36" s="37"/>
      <c r="Q36" s="36"/>
      <c r="R36" s="26"/>
      <c r="S36" s="9"/>
      <c r="T36" s="9"/>
      <c r="U36" s="9"/>
      <c r="V36" s="9"/>
      <c r="W36" s="9"/>
      <c r="X36" s="9"/>
      <c r="Y36" s="9"/>
    </row>
    <row r="37" spans="1:25" ht="15.75" x14ac:dyDescent="0.25">
      <c r="A37" s="2">
        <v>4902</v>
      </c>
      <c r="B37" s="1" t="s">
        <v>30</v>
      </c>
      <c r="C37" s="10">
        <v>109</v>
      </c>
      <c r="D37" s="10">
        <v>103</v>
      </c>
      <c r="E37" s="10">
        <v>109</v>
      </c>
      <c r="F37" s="10">
        <f t="shared" si="1"/>
        <v>6</v>
      </c>
      <c r="G37" s="46">
        <f t="shared" si="0"/>
        <v>5.8252427184465994E-2</v>
      </c>
      <c r="I37" s="9"/>
      <c r="J37" s="26">
        <v>4902</v>
      </c>
      <c r="K37" s="65">
        <v>109</v>
      </c>
      <c r="L37" s="26">
        <v>5604</v>
      </c>
      <c r="M37" s="56">
        <v>4902</v>
      </c>
      <c r="N37" s="62">
        <v>108</v>
      </c>
      <c r="O37" s="37"/>
      <c r="Q37" s="36"/>
      <c r="R37" s="26"/>
      <c r="S37" s="9"/>
      <c r="T37" s="9"/>
      <c r="U37" s="9"/>
      <c r="V37" s="9"/>
      <c r="W37" s="9"/>
      <c r="X37" s="9"/>
      <c r="Y37" s="9"/>
    </row>
    <row r="38" spans="1:25" ht="15.75" x14ac:dyDescent="0.25">
      <c r="A38" s="21">
        <v>4911</v>
      </c>
      <c r="B38" s="19" t="s">
        <v>31</v>
      </c>
      <c r="C38" s="20">
        <v>449</v>
      </c>
      <c r="D38" s="20">
        <v>451</v>
      </c>
      <c r="E38" s="20">
        <v>435</v>
      </c>
      <c r="F38" s="60">
        <f t="shared" si="1"/>
        <v>-16</v>
      </c>
      <c r="G38" s="47">
        <f t="shared" si="0"/>
        <v>-3.5476718403547713E-2</v>
      </c>
      <c r="I38" s="9"/>
      <c r="J38" s="26">
        <v>4911</v>
      </c>
      <c r="K38" s="65">
        <v>435</v>
      </c>
      <c r="L38" s="26">
        <v>5609</v>
      </c>
      <c r="M38" s="56">
        <v>4911</v>
      </c>
      <c r="N38" s="62">
        <v>440</v>
      </c>
      <c r="O38" s="37"/>
      <c r="Q38" s="36"/>
      <c r="R38" s="26"/>
      <c r="S38" s="9"/>
      <c r="T38" s="9"/>
      <c r="U38" s="9"/>
      <c r="V38" s="9"/>
      <c r="W38" s="9"/>
      <c r="X38" s="9"/>
      <c r="Y38" s="9"/>
    </row>
    <row r="39" spans="1:25" ht="21.75" customHeight="1" x14ac:dyDescent="0.25">
      <c r="A39" s="3" t="s">
        <v>32</v>
      </c>
      <c r="B39" s="4"/>
      <c r="C39" s="11">
        <f>SUM(C40:C46)</f>
        <v>7180</v>
      </c>
      <c r="D39" s="11">
        <f>SUM(D40:D46)</f>
        <v>7227</v>
      </c>
      <c r="E39" s="11">
        <f>SUM(E40:E46)</f>
        <v>7215</v>
      </c>
      <c r="F39" s="58">
        <f>E39-D39</f>
        <v>-12</v>
      </c>
      <c r="G39" s="49">
        <f t="shared" si="0"/>
        <v>-1.6604400166043698E-3</v>
      </c>
      <c r="I39" s="9"/>
      <c r="L39" s="26">
        <v>5611</v>
      </c>
      <c r="O39" s="37"/>
      <c r="Q39" s="36"/>
      <c r="R39" s="26"/>
      <c r="S39" s="9"/>
      <c r="T39" s="9"/>
      <c r="U39" s="9"/>
      <c r="V39" s="9"/>
      <c r="W39" s="9"/>
      <c r="X39" s="9"/>
      <c r="Y39" s="9"/>
    </row>
    <row r="40" spans="1:25" ht="15.75" x14ac:dyDescent="0.25">
      <c r="A40" s="21">
        <v>5200</v>
      </c>
      <c r="B40" s="19" t="s">
        <v>33</v>
      </c>
      <c r="C40" s="20">
        <v>3945</v>
      </c>
      <c r="D40" s="20">
        <v>3990</v>
      </c>
      <c r="E40" s="20">
        <v>3979</v>
      </c>
      <c r="F40" s="60">
        <f t="shared" si="1"/>
        <v>-11</v>
      </c>
      <c r="G40" s="47">
        <f t="shared" si="0"/>
        <v>-2.7568922305764021E-3</v>
      </c>
      <c r="I40" s="9"/>
      <c r="J40" s="26">
        <v>5200</v>
      </c>
      <c r="K40" s="65">
        <v>3979</v>
      </c>
      <c r="L40" s="26">
        <v>5612</v>
      </c>
      <c r="M40" s="56">
        <v>5200</v>
      </c>
      <c r="N40" s="62">
        <v>3983</v>
      </c>
      <c r="O40" s="37"/>
      <c r="Q40" s="36"/>
      <c r="R40" s="26"/>
      <c r="S40" s="9"/>
      <c r="T40" s="9"/>
      <c r="U40" s="9"/>
      <c r="V40" s="9"/>
      <c r="W40" s="9"/>
      <c r="X40" s="9"/>
      <c r="Y40" s="9"/>
    </row>
    <row r="41" spans="1:25" ht="15.75" x14ac:dyDescent="0.25">
      <c r="A41" s="2">
        <v>5508</v>
      </c>
      <c r="B41" s="1" t="s">
        <v>34</v>
      </c>
      <c r="C41" s="10">
        <v>1190</v>
      </c>
      <c r="D41" s="10">
        <v>1181</v>
      </c>
      <c r="E41" s="10">
        <v>1174</v>
      </c>
      <c r="F41" s="59">
        <f t="shared" si="1"/>
        <v>-7</v>
      </c>
      <c r="G41" s="48">
        <f t="shared" si="0"/>
        <v>-5.9271803556307789E-3</v>
      </c>
      <c r="I41" s="9"/>
      <c r="J41" s="26">
        <v>5508</v>
      </c>
      <c r="K41" s="65">
        <v>1174</v>
      </c>
      <c r="L41" s="26">
        <v>5706</v>
      </c>
      <c r="M41" s="56">
        <v>5508</v>
      </c>
      <c r="N41" s="62">
        <v>1170</v>
      </c>
      <c r="O41" s="37"/>
      <c r="Q41" s="36"/>
      <c r="R41" s="26"/>
      <c r="S41" s="9"/>
      <c r="T41" s="9"/>
      <c r="U41" s="9"/>
      <c r="V41" s="9"/>
      <c r="W41" s="9"/>
      <c r="X41" s="9"/>
      <c r="Y41" s="9"/>
    </row>
    <row r="42" spans="1:25" ht="15.75" x14ac:dyDescent="0.25">
      <c r="A42" s="21">
        <v>5604</v>
      </c>
      <c r="B42" s="19" t="s">
        <v>35</v>
      </c>
      <c r="C42" s="20">
        <v>892</v>
      </c>
      <c r="D42" s="20">
        <v>935</v>
      </c>
      <c r="E42" s="20">
        <v>928</v>
      </c>
      <c r="F42" s="60">
        <f t="shared" si="1"/>
        <v>-7</v>
      </c>
      <c r="G42" s="47">
        <f t="shared" si="0"/>
        <v>-7.4866310160427441E-3</v>
      </c>
      <c r="I42" s="9"/>
      <c r="J42" s="26">
        <v>5604</v>
      </c>
      <c r="K42" s="65">
        <v>928</v>
      </c>
      <c r="L42" s="26">
        <v>6000</v>
      </c>
      <c r="M42" s="56">
        <v>5604</v>
      </c>
      <c r="N42" s="62">
        <v>932</v>
      </c>
      <c r="O42" s="37"/>
      <c r="Q42" s="36"/>
      <c r="R42" s="26"/>
      <c r="S42" s="9"/>
      <c r="T42" s="9"/>
      <c r="U42" s="9"/>
      <c r="V42" s="9"/>
      <c r="W42" s="9"/>
      <c r="X42" s="9"/>
      <c r="Y42" s="9"/>
    </row>
    <row r="43" spans="1:25" ht="15.75" x14ac:dyDescent="0.25">
      <c r="A43" s="2">
        <v>5609</v>
      </c>
      <c r="B43" s="1" t="s">
        <v>36</v>
      </c>
      <c r="C43" s="10">
        <v>480</v>
      </c>
      <c r="D43" s="10">
        <v>459</v>
      </c>
      <c r="E43" s="10">
        <v>460</v>
      </c>
      <c r="F43" s="41">
        <f t="shared" si="1"/>
        <v>1</v>
      </c>
      <c r="G43" s="46">
        <f t="shared" si="0"/>
        <v>2.1786492374726851E-3</v>
      </c>
      <c r="I43" s="9"/>
      <c r="J43" s="26">
        <v>5609</v>
      </c>
      <c r="K43" s="65">
        <v>460</v>
      </c>
      <c r="L43" s="26">
        <v>6100</v>
      </c>
      <c r="M43" s="56">
        <v>5609</v>
      </c>
      <c r="N43" s="62">
        <v>455</v>
      </c>
      <c r="O43" s="37"/>
      <c r="Q43" s="36"/>
      <c r="R43" s="26"/>
      <c r="S43" s="9"/>
      <c r="T43" s="9"/>
      <c r="U43" s="9"/>
      <c r="V43" s="9"/>
      <c r="W43" s="9"/>
      <c r="X43" s="9"/>
      <c r="Y43" s="9"/>
    </row>
    <row r="44" spans="1:25" ht="15.75" x14ac:dyDescent="0.25">
      <c r="A44" s="21">
        <v>5611</v>
      </c>
      <c r="B44" s="19" t="s">
        <v>37</v>
      </c>
      <c r="C44" s="20">
        <v>92</v>
      </c>
      <c r="D44" s="20">
        <v>88</v>
      </c>
      <c r="E44" s="20">
        <v>95</v>
      </c>
      <c r="F44" s="20">
        <f t="shared" si="1"/>
        <v>7</v>
      </c>
      <c r="G44" s="45">
        <f t="shared" si="0"/>
        <v>7.9545454545454586E-2</v>
      </c>
      <c r="I44" s="9"/>
      <c r="J44" s="26">
        <v>5611</v>
      </c>
      <c r="K44" s="65">
        <v>95</v>
      </c>
      <c r="L44" s="26">
        <v>6250</v>
      </c>
      <c r="M44" s="56">
        <v>5611</v>
      </c>
      <c r="N44" s="62">
        <v>94</v>
      </c>
      <c r="O44" s="37"/>
      <c r="Q44" s="36"/>
      <c r="R44" s="26"/>
      <c r="S44" s="9"/>
      <c r="T44" s="9"/>
      <c r="U44" s="9"/>
      <c r="V44" s="9"/>
      <c r="W44" s="9"/>
      <c r="X44" s="9"/>
      <c r="Y44" s="9"/>
    </row>
    <row r="45" spans="1:25" ht="15.75" x14ac:dyDescent="0.25">
      <c r="A45" s="2">
        <v>5612</v>
      </c>
      <c r="B45" s="1" t="s">
        <v>38</v>
      </c>
      <c r="C45" s="10">
        <v>387</v>
      </c>
      <c r="D45" s="10">
        <v>374</v>
      </c>
      <c r="E45" s="10">
        <v>379</v>
      </c>
      <c r="F45" s="10">
        <f t="shared" si="1"/>
        <v>5</v>
      </c>
      <c r="G45" s="46">
        <f t="shared" si="0"/>
        <v>1.3368983957219305E-2</v>
      </c>
      <c r="I45" s="9"/>
      <c r="J45" s="26">
        <v>5612</v>
      </c>
      <c r="K45" s="65">
        <v>379</v>
      </c>
      <c r="L45" s="26">
        <v>6400</v>
      </c>
      <c r="M45" s="56">
        <v>5612</v>
      </c>
      <c r="N45" s="62">
        <v>375</v>
      </c>
      <c r="O45" s="37"/>
      <c r="Q45" s="36"/>
      <c r="R45" s="26"/>
      <c r="S45" s="9"/>
      <c r="T45" s="9"/>
      <c r="U45" s="9"/>
      <c r="V45" s="9"/>
      <c r="W45" s="9"/>
      <c r="X45" s="9"/>
      <c r="Y45" s="9"/>
    </row>
    <row r="46" spans="1:25" ht="15.75" x14ac:dyDescent="0.25">
      <c r="A46" s="21">
        <v>5706</v>
      </c>
      <c r="B46" s="19" t="s">
        <v>39</v>
      </c>
      <c r="C46" s="20">
        <v>194</v>
      </c>
      <c r="D46" s="20">
        <v>200</v>
      </c>
      <c r="E46" s="20">
        <v>200</v>
      </c>
      <c r="F46" s="20">
        <f t="shared" si="1"/>
        <v>0</v>
      </c>
      <c r="G46" s="45">
        <f t="shared" si="0"/>
        <v>0</v>
      </c>
      <c r="I46" s="9"/>
      <c r="J46" s="26">
        <v>5706</v>
      </c>
      <c r="K46" s="65">
        <v>200</v>
      </c>
      <c r="L46" s="26">
        <v>6513</v>
      </c>
      <c r="M46" s="56">
        <v>5706</v>
      </c>
      <c r="N46" s="62">
        <v>200</v>
      </c>
      <c r="O46" s="37"/>
      <c r="Q46" s="36"/>
      <c r="R46" s="26"/>
      <c r="S46" s="9"/>
      <c r="T46" s="9"/>
      <c r="U46" s="9"/>
      <c r="V46" s="9"/>
      <c r="W46" s="9"/>
      <c r="X46" s="9"/>
      <c r="Y46" s="9"/>
    </row>
    <row r="47" spans="1:25" ht="24" customHeight="1" x14ac:dyDescent="0.25">
      <c r="A47" s="3" t="s">
        <v>40</v>
      </c>
      <c r="B47" s="4"/>
      <c r="C47" s="11">
        <f>SUM(C48:C60)</f>
        <v>30506</v>
      </c>
      <c r="D47" s="11">
        <f>SUM(D48:D60)</f>
        <v>30441</v>
      </c>
      <c r="E47" s="11">
        <f>SUM(E48:E60)</f>
        <v>30488</v>
      </c>
      <c r="F47" s="34">
        <f t="shared" si="1"/>
        <v>47</v>
      </c>
      <c r="G47" s="44">
        <f t="shared" si="0"/>
        <v>1.5439703032094076E-3</v>
      </c>
      <c r="I47" s="9"/>
      <c r="O47" s="37"/>
      <c r="Q47" s="36"/>
      <c r="R47" s="26"/>
      <c r="S47" s="9"/>
      <c r="T47" s="9"/>
      <c r="U47" s="9"/>
      <c r="V47" s="9"/>
      <c r="W47" s="9"/>
      <c r="X47" s="9"/>
      <c r="Y47" s="9"/>
    </row>
    <row r="48" spans="1:25" ht="15.75" x14ac:dyDescent="0.25">
      <c r="A48" s="21">
        <v>6000</v>
      </c>
      <c r="B48" s="19" t="s">
        <v>41</v>
      </c>
      <c r="C48" s="20">
        <v>18789</v>
      </c>
      <c r="D48" s="20">
        <v>18900</v>
      </c>
      <c r="E48" s="20">
        <v>18953</v>
      </c>
      <c r="F48" s="20">
        <f t="shared" si="1"/>
        <v>53</v>
      </c>
      <c r="G48" s="45">
        <f t="shared" si="0"/>
        <v>2.8042328042328091E-3</v>
      </c>
      <c r="I48" s="9"/>
      <c r="J48" s="26">
        <v>6000</v>
      </c>
      <c r="K48" s="65">
        <v>18953</v>
      </c>
      <c r="L48" s="26">
        <v>6515</v>
      </c>
      <c r="M48" s="56">
        <v>6000</v>
      </c>
      <c r="N48" s="62">
        <v>18959</v>
      </c>
      <c r="O48" s="37"/>
      <c r="Q48" s="36"/>
      <c r="R48" s="26"/>
      <c r="S48" s="9"/>
      <c r="T48" s="9"/>
      <c r="U48" s="9"/>
      <c r="V48" s="9"/>
      <c r="W48" s="9"/>
      <c r="X48" s="9"/>
      <c r="Y48" s="9"/>
    </row>
    <row r="49" spans="1:25" ht="15.75" x14ac:dyDescent="0.25">
      <c r="A49" s="2">
        <v>6100</v>
      </c>
      <c r="B49" s="1" t="s">
        <v>42</v>
      </c>
      <c r="C49" s="10">
        <v>3278</v>
      </c>
      <c r="D49" s="10">
        <v>3050</v>
      </c>
      <c r="E49" s="10">
        <v>3040</v>
      </c>
      <c r="F49" s="59">
        <f t="shared" si="1"/>
        <v>-10</v>
      </c>
      <c r="G49" s="48">
        <f t="shared" si="0"/>
        <v>-3.2786885245901232E-3</v>
      </c>
      <c r="I49" s="9"/>
      <c r="J49" s="26">
        <v>6100</v>
      </c>
      <c r="K49" s="65">
        <v>3040</v>
      </c>
      <c r="L49" s="26">
        <v>6601</v>
      </c>
      <c r="M49" s="56">
        <v>6100</v>
      </c>
      <c r="N49" s="62">
        <v>3038</v>
      </c>
      <c r="O49" s="37"/>
      <c r="Q49" s="36"/>
      <c r="R49" s="26"/>
      <c r="S49" s="9"/>
      <c r="T49" s="9"/>
      <c r="U49" s="9"/>
      <c r="V49" s="9"/>
      <c r="W49" s="9"/>
      <c r="X49" s="9"/>
      <c r="Y49" s="9"/>
    </row>
    <row r="50" spans="1:25" ht="15.75" x14ac:dyDescent="0.25">
      <c r="A50" s="21">
        <v>6250</v>
      </c>
      <c r="B50" s="19" t="s">
        <v>43</v>
      </c>
      <c r="C50" s="20">
        <v>2011</v>
      </c>
      <c r="D50" s="20">
        <v>2004</v>
      </c>
      <c r="E50" s="20">
        <v>2012</v>
      </c>
      <c r="F50" s="20">
        <f t="shared" si="1"/>
        <v>8</v>
      </c>
      <c r="G50" s="45">
        <f t="shared" si="0"/>
        <v>3.9920159680639777E-3</v>
      </c>
      <c r="I50" s="9"/>
      <c r="J50" s="26">
        <v>6250</v>
      </c>
      <c r="K50" s="65">
        <v>2012</v>
      </c>
      <c r="L50" s="26">
        <v>6602</v>
      </c>
      <c r="M50" s="56">
        <v>6250</v>
      </c>
      <c r="N50" s="62">
        <v>2011</v>
      </c>
      <c r="O50" s="37"/>
      <c r="Q50" s="36"/>
      <c r="R50" s="26"/>
      <c r="S50" s="9"/>
      <c r="T50" s="9"/>
      <c r="U50" s="9"/>
      <c r="V50" s="9"/>
      <c r="W50" s="9"/>
      <c r="X50" s="9"/>
      <c r="Y50" s="9"/>
    </row>
    <row r="51" spans="1:25" ht="15.75" x14ac:dyDescent="0.25">
      <c r="A51" s="2">
        <v>6400</v>
      </c>
      <c r="B51" s="1" t="s">
        <v>44</v>
      </c>
      <c r="C51" s="10">
        <v>1889</v>
      </c>
      <c r="D51" s="10">
        <v>1908</v>
      </c>
      <c r="E51" s="10">
        <v>1907</v>
      </c>
      <c r="F51" s="59">
        <f t="shared" si="1"/>
        <v>-1</v>
      </c>
      <c r="G51" s="48">
        <f t="shared" si="0"/>
        <v>-5.2410901467503379E-4</v>
      </c>
      <c r="I51" s="9"/>
      <c r="J51" s="26">
        <v>6400</v>
      </c>
      <c r="K51" s="65">
        <v>1907</v>
      </c>
      <c r="L51" s="26">
        <v>6607</v>
      </c>
      <c r="M51" s="56">
        <v>6400</v>
      </c>
      <c r="N51" s="62">
        <v>1906</v>
      </c>
      <c r="O51" s="37"/>
      <c r="Q51" s="36"/>
      <c r="R51" s="26"/>
      <c r="S51" s="9"/>
      <c r="T51" s="9"/>
      <c r="U51" s="9"/>
      <c r="V51" s="9"/>
      <c r="W51" s="9"/>
      <c r="X51" s="9"/>
      <c r="Y51" s="9"/>
    </row>
    <row r="52" spans="1:25" ht="15.75" x14ac:dyDescent="0.25">
      <c r="A52" s="21">
        <v>6513</v>
      </c>
      <c r="B52" s="19" t="s">
        <v>45</v>
      </c>
      <c r="C52" s="20">
        <v>1012</v>
      </c>
      <c r="D52" s="20">
        <v>1041</v>
      </c>
      <c r="E52" s="20">
        <v>1070</v>
      </c>
      <c r="F52" s="20">
        <f t="shared" si="1"/>
        <v>29</v>
      </c>
      <c r="G52" s="45">
        <f t="shared" si="0"/>
        <v>2.7857829010566659E-2</v>
      </c>
      <c r="I52" s="9"/>
      <c r="J52" s="26">
        <v>6513</v>
      </c>
      <c r="K52" s="65">
        <v>1070</v>
      </c>
      <c r="L52" s="26">
        <v>6611</v>
      </c>
      <c r="M52" s="56">
        <v>6513</v>
      </c>
      <c r="N52" s="62">
        <v>1067</v>
      </c>
      <c r="O52" s="37"/>
      <c r="Q52" s="36"/>
      <c r="R52" s="26"/>
      <c r="S52" s="9"/>
      <c r="T52" s="9"/>
      <c r="U52" s="9"/>
      <c r="V52" s="9"/>
      <c r="W52" s="9"/>
      <c r="X52" s="9"/>
      <c r="Y52" s="9"/>
    </row>
    <row r="53" spans="1:25" ht="15.75" x14ac:dyDescent="0.25">
      <c r="A53" s="2">
        <v>6515</v>
      </c>
      <c r="B53" s="1" t="s">
        <v>46</v>
      </c>
      <c r="C53" s="10">
        <v>581</v>
      </c>
      <c r="D53" s="10">
        <v>613</v>
      </c>
      <c r="E53" s="10">
        <v>614</v>
      </c>
      <c r="F53" s="10">
        <f t="shared" si="1"/>
        <v>1</v>
      </c>
      <c r="G53" s="46">
        <f t="shared" si="0"/>
        <v>1.6313213703098572E-3</v>
      </c>
      <c r="I53" s="9"/>
      <c r="J53" s="26">
        <v>6515</v>
      </c>
      <c r="K53" s="65">
        <v>614</v>
      </c>
      <c r="L53" s="26">
        <v>6612</v>
      </c>
      <c r="M53" s="56">
        <v>6515</v>
      </c>
      <c r="N53" s="62">
        <v>618</v>
      </c>
      <c r="O53" s="37"/>
      <c r="Q53" s="36"/>
      <c r="R53" s="26"/>
      <c r="S53" s="9"/>
      <c r="T53" s="9"/>
      <c r="U53" s="9"/>
      <c r="V53" s="9"/>
      <c r="W53" s="9"/>
      <c r="X53" s="9"/>
      <c r="Y53" s="9"/>
    </row>
    <row r="54" spans="1:25" ht="15.75" x14ac:dyDescent="0.25">
      <c r="A54" s="21">
        <v>6601</v>
      </c>
      <c r="B54" s="19" t="s">
        <v>47</v>
      </c>
      <c r="C54" s="20">
        <v>482</v>
      </c>
      <c r="D54" s="20">
        <v>489</v>
      </c>
      <c r="E54" s="20">
        <v>490</v>
      </c>
      <c r="F54" s="20">
        <f t="shared" si="1"/>
        <v>1</v>
      </c>
      <c r="G54" s="45">
        <f t="shared" si="0"/>
        <v>2.044989775051187E-3</v>
      </c>
      <c r="I54" s="9"/>
      <c r="J54" s="26">
        <v>6601</v>
      </c>
      <c r="K54" s="65">
        <v>490</v>
      </c>
      <c r="L54" s="26">
        <v>6706</v>
      </c>
      <c r="M54" s="56">
        <v>6601</v>
      </c>
      <c r="N54" s="62">
        <v>497</v>
      </c>
      <c r="O54" s="37"/>
      <c r="Q54" s="36"/>
      <c r="R54" s="26"/>
      <c r="S54" s="9"/>
      <c r="T54" s="9"/>
      <c r="U54" s="9"/>
      <c r="V54" s="9"/>
      <c r="W54" s="9"/>
      <c r="X54" s="9"/>
      <c r="Y54" s="9"/>
    </row>
    <row r="55" spans="1:25" ht="15.75" x14ac:dyDescent="0.25">
      <c r="A55" s="2">
        <v>6602</v>
      </c>
      <c r="B55" s="1" t="s">
        <v>48</v>
      </c>
      <c r="C55" s="10">
        <v>372</v>
      </c>
      <c r="D55" s="10">
        <v>371</v>
      </c>
      <c r="E55" s="10">
        <v>370</v>
      </c>
      <c r="F55" s="10">
        <f t="shared" si="1"/>
        <v>-1</v>
      </c>
      <c r="G55" s="48">
        <f t="shared" si="0"/>
        <v>-2.6954177897574594E-3</v>
      </c>
      <c r="I55" s="9"/>
      <c r="J55" s="26">
        <v>6602</v>
      </c>
      <c r="K55" s="65">
        <v>370</v>
      </c>
      <c r="L55" s="26">
        <v>6709</v>
      </c>
      <c r="M55" s="56">
        <v>6602</v>
      </c>
      <c r="N55" s="62">
        <v>373</v>
      </c>
      <c r="O55" s="37"/>
      <c r="Q55" s="36"/>
      <c r="R55" s="26"/>
      <c r="S55" s="9"/>
      <c r="T55" s="9"/>
      <c r="U55" s="9"/>
      <c r="V55" s="9"/>
      <c r="W55" s="9"/>
      <c r="X55" s="9"/>
      <c r="Y55" s="9"/>
    </row>
    <row r="56" spans="1:25" ht="15.75" x14ac:dyDescent="0.25">
      <c r="A56" s="21">
        <v>6607</v>
      </c>
      <c r="B56" s="19" t="s">
        <v>49</v>
      </c>
      <c r="C56" s="20">
        <v>493</v>
      </c>
      <c r="D56" s="20">
        <v>509</v>
      </c>
      <c r="E56" s="20">
        <v>510</v>
      </c>
      <c r="F56" s="40">
        <f t="shared" si="1"/>
        <v>1</v>
      </c>
      <c r="G56" s="45">
        <f t="shared" si="0"/>
        <v>1.9646365422396617E-3</v>
      </c>
      <c r="I56" s="9"/>
      <c r="J56" s="26">
        <v>6607</v>
      </c>
      <c r="K56" s="65">
        <v>510</v>
      </c>
      <c r="L56" s="26">
        <v>7000</v>
      </c>
      <c r="M56" s="56">
        <v>6607</v>
      </c>
      <c r="N56" s="62">
        <v>500</v>
      </c>
      <c r="O56" s="37"/>
      <c r="Q56" s="36"/>
      <c r="R56" s="26"/>
      <c r="S56" s="9"/>
      <c r="T56" s="9"/>
      <c r="U56" s="9"/>
      <c r="V56" s="9"/>
      <c r="W56" s="9"/>
      <c r="X56" s="9"/>
      <c r="Y56" s="9"/>
    </row>
    <row r="57" spans="1:25" ht="15.75" x14ac:dyDescent="0.25">
      <c r="A57" s="2">
        <v>6611</v>
      </c>
      <c r="B57" s="1" t="s">
        <v>50</v>
      </c>
      <c r="C57" s="10">
        <v>58</v>
      </c>
      <c r="D57" s="10">
        <v>55</v>
      </c>
      <c r="E57" s="10">
        <v>57</v>
      </c>
      <c r="F57" s="41">
        <f t="shared" si="1"/>
        <v>2</v>
      </c>
      <c r="G57" s="46">
        <f t="shared" si="0"/>
        <v>3.6363636363636376E-2</v>
      </c>
      <c r="I57" s="9"/>
      <c r="J57" s="26">
        <v>6611</v>
      </c>
      <c r="K57" s="65">
        <v>57</v>
      </c>
      <c r="L57" s="26">
        <v>7300</v>
      </c>
      <c r="M57" s="56">
        <v>6611</v>
      </c>
      <c r="N57" s="62">
        <v>54</v>
      </c>
      <c r="O57" s="37"/>
      <c r="Q57" s="36"/>
      <c r="R57" s="26"/>
      <c r="S57" s="9"/>
      <c r="T57" s="9"/>
      <c r="U57" s="9"/>
      <c r="V57" s="9"/>
      <c r="W57" s="9"/>
      <c r="X57" s="9"/>
      <c r="Y57" s="9"/>
    </row>
    <row r="58" spans="1:25" ht="15.75" x14ac:dyDescent="0.25">
      <c r="A58" s="21">
        <v>6612</v>
      </c>
      <c r="B58" s="19" t="s">
        <v>51</v>
      </c>
      <c r="C58" s="20">
        <v>969</v>
      </c>
      <c r="D58" s="20">
        <v>903</v>
      </c>
      <c r="E58" s="20">
        <v>877</v>
      </c>
      <c r="F58" s="60">
        <f t="shared" si="1"/>
        <v>-26</v>
      </c>
      <c r="G58" s="47">
        <f t="shared" si="0"/>
        <v>-2.879291251384275E-2</v>
      </c>
      <c r="I58" s="9"/>
      <c r="J58" s="26">
        <v>6612</v>
      </c>
      <c r="K58" s="65">
        <v>877</v>
      </c>
      <c r="L58" s="26">
        <v>7502</v>
      </c>
      <c r="M58" s="56">
        <v>6612</v>
      </c>
      <c r="N58" s="62">
        <v>878</v>
      </c>
      <c r="O58" s="37"/>
      <c r="Q58" s="36"/>
      <c r="R58" s="26"/>
      <c r="S58" s="9"/>
      <c r="T58" s="9"/>
      <c r="U58" s="9"/>
      <c r="V58" s="9"/>
      <c r="W58" s="9"/>
      <c r="X58" s="9"/>
      <c r="Y58" s="9"/>
    </row>
    <row r="59" spans="1:25" ht="15.75" x14ac:dyDescent="0.25">
      <c r="A59" s="2">
        <v>6706</v>
      </c>
      <c r="B59" s="1" t="s">
        <v>52</v>
      </c>
      <c r="C59" s="10">
        <v>92</v>
      </c>
      <c r="D59" s="10">
        <v>89</v>
      </c>
      <c r="E59" s="10">
        <v>89</v>
      </c>
      <c r="F59" s="41">
        <f t="shared" si="1"/>
        <v>0</v>
      </c>
      <c r="G59" s="46">
        <f t="shared" si="0"/>
        <v>0</v>
      </c>
      <c r="I59" s="9"/>
      <c r="J59" s="26">
        <v>6706</v>
      </c>
      <c r="K59" s="65">
        <v>89</v>
      </c>
      <c r="L59" s="26">
        <v>7505</v>
      </c>
      <c r="M59" s="56">
        <v>6706</v>
      </c>
      <c r="N59" s="62">
        <v>90</v>
      </c>
      <c r="O59" s="37"/>
      <c r="Q59" s="36"/>
      <c r="R59" s="26"/>
      <c r="S59" s="9"/>
      <c r="T59" s="9"/>
      <c r="U59" s="9"/>
      <c r="V59" s="9"/>
      <c r="W59" s="9"/>
      <c r="X59" s="9"/>
      <c r="Y59" s="9"/>
    </row>
    <row r="60" spans="1:25" ht="15.75" x14ac:dyDescent="0.25">
      <c r="A60" s="21">
        <v>6709</v>
      </c>
      <c r="B60" s="19" t="s">
        <v>53</v>
      </c>
      <c r="C60" s="20">
        <v>480</v>
      </c>
      <c r="D60" s="20">
        <v>509</v>
      </c>
      <c r="E60" s="20">
        <v>499</v>
      </c>
      <c r="F60" s="60">
        <f t="shared" si="1"/>
        <v>-10</v>
      </c>
      <c r="G60" s="47">
        <f t="shared" si="0"/>
        <v>-1.9646365422396839E-2</v>
      </c>
      <c r="I60" s="9"/>
      <c r="J60" s="26">
        <v>6709</v>
      </c>
      <c r="K60" s="65">
        <v>499</v>
      </c>
      <c r="L60" s="26">
        <v>7509</v>
      </c>
      <c r="M60" s="56">
        <v>6709</v>
      </c>
      <c r="N60" s="62">
        <v>497</v>
      </c>
      <c r="O60" s="37"/>
      <c r="Q60" s="36"/>
      <c r="R60" s="26"/>
      <c r="S60" s="9"/>
      <c r="T60" s="9"/>
      <c r="U60" s="9"/>
      <c r="V60" s="9"/>
      <c r="W60" s="9"/>
      <c r="X60" s="9"/>
      <c r="Y60" s="9"/>
    </row>
    <row r="61" spans="1:25" ht="19.5" customHeight="1" x14ac:dyDescent="0.25">
      <c r="A61" s="3" t="s">
        <v>54</v>
      </c>
      <c r="B61" s="4"/>
      <c r="C61" s="11">
        <f>SUM(C62:C68)</f>
        <v>10488</v>
      </c>
      <c r="D61" s="11">
        <f>SUM(D62:D68)</f>
        <v>10691</v>
      </c>
      <c r="E61" s="11">
        <f t="shared" ref="E61:F61" si="2">SUM(E62:E68)</f>
        <v>10697</v>
      </c>
      <c r="F61" s="11">
        <f t="shared" si="2"/>
        <v>6</v>
      </c>
      <c r="G61" s="44">
        <f t="shared" si="0"/>
        <v>5.6121971751932342E-4</v>
      </c>
      <c r="I61" s="9"/>
      <c r="O61" s="37"/>
      <c r="Q61" s="36"/>
      <c r="R61" s="26"/>
      <c r="S61" s="9"/>
      <c r="T61" s="9"/>
      <c r="U61" s="9"/>
      <c r="V61" s="9"/>
      <c r="W61" s="9"/>
      <c r="X61" s="9"/>
      <c r="Y61" s="9"/>
    </row>
    <row r="62" spans="1:25" ht="15.75" x14ac:dyDescent="0.25">
      <c r="A62" s="21">
        <v>7000</v>
      </c>
      <c r="B62" s="19" t="s">
        <v>55</v>
      </c>
      <c r="C62" s="20">
        <v>674</v>
      </c>
      <c r="D62" s="20">
        <v>692</v>
      </c>
      <c r="E62" s="20">
        <v>680</v>
      </c>
      <c r="F62" s="60">
        <f t="shared" si="1"/>
        <v>-12</v>
      </c>
      <c r="G62" s="47">
        <f t="shared" si="0"/>
        <v>-1.7341040462427793E-2</v>
      </c>
      <c r="I62" s="9"/>
      <c r="J62" s="26">
        <v>7000</v>
      </c>
      <c r="K62" s="65">
        <v>680</v>
      </c>
      <c r="L62" s="26">
        <v>7617</v>
      </c>
      <c r="M62" s="56">
        <v>7000</v>
      </c>
      <c r="N62" s="62">
        <v>683</v>
      </c>
      <c r="O62" s="37"/>
      <c r="Q62" s="36"/>
      <c r="R62" s="26"/>
      <c r="S62" s="9"/>
      <c r="T62" s="9"/>
      <c r="U62" s="9"/>
      <c r="V62" s="9"/>
      <c r="W62" s="9"/>
      <c r="X62" s="9"/>
      <c r="Y62" s="9"/>
    </row>
    <row r="63" spans="1:25" ht="15.75" x14ac:dyDescent="0.25">
      <c r="A63" s="2">
        <v>7300</v>
      </c>
      <c r="B63" s="1" t="s">
        <v>56</v>
      </c>
      <c r="C63" s="10">
        <v>4963</v>
      </c>
      <c r="D63" s="10">
        <v>5081</v>
      </c>
      <c r="E63" s="10">
        <v>5091</v>
      </c>
      <c r="F63" s="10">
        <f t="shared" si="1"/>
        <v>10</v>
      </c>
      <c r="G63" s="46">
        <f t="shared" si="0"/>
        <v>1.9681165124976197E-3</v>
      </c>
      <c r="I63" s="9"/>
      <c r="J63" s="26">
        <v>7300</v>
      </c>
      <c r="K63" s="65">
        <v>5091</v>
      </c>
      <c r="L63" s="26">
        <v>7620</v>
      </c>
      <c r="M63" s="56">
        <v>7300</v>
      </c>
      <c r="N63" s="62">
        <v>5087</v>
      </c>
      <c r="O63" s="37"/>
      <c r="Q63" s="36"/>
      <c r="R63" s="26"/>
      <c r="S63" s="9"/>
      <c r="T63" s="9"/>
      <c r="U63" s="9"/>
      <c r="V63" s="9"/>
      <c r="W63" s="9"/>
      <c r="X63" s="9"/>
      <c r="Y63" s="9"/>
    </row>
    <row r="64" spans="1:25" ht="15.75" x14ac:dyDescent="0.25">
      <c r="A64" s="21">
        <v>7502</v>
      </c>
      <c r="B64" s="19" t="s">
        <v>57</v>
      </c>
      <c r="C64" s="20">
        <v>661</v>
      </c>
      <c r="D64" s="20">
        <v>657</v>
      </c>
      <c r="E64" s="20">
        <v>656</v>
      </c>
      <c r="F64" s="60">
        <f t="shared" si="1"/>
        <v>-1</v>
      </c>
      <c r="G64" s="47">
        <f t="shared" si="0"/>
        <v>-1.5220700152207556E-3</v>
      </c>
      <c r="I64" s="9"/>
      <c r="J64" s="26">
        <v>7502</v>
      </c>
      <c r="K64" s="65">
        <v>656</v>
      </c>
      <c r="L64" s="26">
        <v>7708</v>
      </c>
      <c r="M64" s="56">
        <v>7502</v>
      </c>
      <c r="N64" s="62">
        <v>658</v>
      </c>
      <c r="O64" s="37"/>
      <c r="Q64" s="36"/>
      <c r="R64" s="26"/>
      <c r="S64" s="9"/>
      <c r="T64" s="9"/>
      <c r="U64" s="9"/>
      <c r="V64" s="9"/>
      <c r="W64" s="9"/>
      <c r="X64" s="9"/>
      <c r="Y64" s="9"/>
    </row>
    <row r="65" spans="1:25" ht="15.75" x14ac:dyDescent="0.25">
      <c r="A65" s="2">
        <v>7505</v>
      </c>
      <c r="B65" s="1" t="s">
        <v>58</v>
      </c>
      <c r="C65" s="10">
        <v>76</v>
      </c>
      <c r="D65" s="10">
        <v>73</v>
      </c>
      <c r="E65" s="10">
        <v>75</v>
      </c>
      <c r="F65" s="10">
        <f t="shared" si="1"/>
        <v>2</v>
      </c>
      <c r="G65" s="46">
        <f t="shared" si="0"/>
        <v>2.7397260273972712E-2</v>
      </c>
      <c r="I65" s="9"/>
      <c r="J65" s="26">
        <v>7505</v>
      </c>
      <c r="K65" s="65">
        <v>75</v>
      </c>
      <c r="L65" s="26">
        <v>8000</v>
      </c>
      <c r="M65" s="56">
        <v>7505</v>
      </c>
      <c r="N65" s="62">
        <v>74</v>
      </c>
      <c r="O65" s="37"/>
      <c r="Q65" s="36"/>
      <c r="R65" s="26"/>
      <c r="S65" s="9"/>
      <c r="T65" s="9"/>
      <c r="U65" s="9"/>
      <c r="V65" s="9"/>
      <c r="W65" s="9"/>
      <c r="X65" s="9"/>
      <c r="Y65" s="9"/>
    </row>
    <row r="66" spans="1:25" ht="15.75" x14ac:dyDescent="0.25">
      <c r="A66" s="21">
        <v>7509</v>
      </c>
      <c r="B66" s="19" t="s">
        <v>59</v>
      </c>
      <c r="C66" s="20">
        <v>108</v>
      </c>
      <c r="D66" s="20">
        <v>109</v>
      </c>
      <c r="E66" s="20">
        <v>105</v>
      </c>
      <c r="F66" s="60">
        <f t="shared" si="1"/>
        <v>-4</v>
      </c>
      <c r="G66" s="47">
        <f t="shared" si="0"/>
        <v>-3.669724770642202E-2</v>
      </c>
      <c r="I66" s="9"/>
      <c r="J66" s="26">
        <v>7509</v>
      </c>
      <c r="K66" s="65">
        <v>105</v>
      </c>
      <c r="L66" s="26">
        <v>8200</v>
      </c>
      <c r="M66" s="56">
        <v>7509</v>
      </c>
      <c r="N66" s="62">
        <v>106</v>
      </c>
      <c r="O66" s="37"/>
      <c r="Q66" s="36"/>
      <c r="R66" s="26"/>
      <c r="S66" s="9"/>
      <c r="T66" s="9"/>
      <c r="U66" s="9"/>
      <c r="V66" s="9"/>
      <c r="W66" s="9"/>
      <c r="X66" s="9"/>
      <c r="Y66" s="9"/>
    </row>
    <row r="67" spans="1:25" ht="15.75" x14ac:dyDescent="0.25">
      <c r="A67" s="2">
        <v>7617</v>
      </c>
      <c r="B67" s="1" t="s">
        <v>60</v>
      </c>
      <c r="C67" s="10">
        <v>461</v>
      </c>
      <c r="D67" s="10">
        <v>474</v>
      </c>
      <c r="E67" s="10">
        <v>486</v>
      </c>
      <c r="F67" s="10">
        <f t="shared" si="1"/>
        <v>12</v>
      </c>
      <c r="G67" s="46">
        <f t="shared" si="0"/>
        <v>2.5316455696202445E-2</v>
      </c>
      <c r="I67" s="9"/>
      <c r="J67" s="26">
        <v>7617</v>
      </c>
      <c r="K67" s="65">
        <v>486</v>
      </c>
      <c r="L67" s="26">
        <v>8508</v>
      </c>
      <c r="M67" s="56">
        <v>7617</v>
      </c>
      <c r="N67" s="62">
        <v>486</v>
      </c>
      <c r="O67" s="37"/>
      <c r="Q67" s="36"/>
      <c r="R67" s="26"/>
      <c r="S67" s="9"/>
      <c r="T67" s="9"/>
      <c r="U67" s="9"/>
      <c r="V67" s="9"/>
      <c r="W67" s="9"/>
      <c r="X67" s="9"/>
      <c r="Y67" s="9"/>
    </row>
    <row r="68" spans="1:25" ht="15.75" x14ac:dyDescent="0.25">
      <c r="A68" s="21">
        <v>7620</v>
      </c>
      <c r="B68" s="19" t="s">
        <v>61</v>
      </c>
      <c r="C68" s="20">
        <v>3545</v>
      </c>
      <c r="D68" s="20">
        <v>3605</v>
      </c>
      <c r="E68" s="20">
        <v>3604</v>
      </c>
      <c r="F68" s="60">
        <f t="shared" si="1"/>
        <v>-1</v>
      </c>
      <c r="G68" s="45">
        <f t="shared" si="0"/>
        <v>-2.7739251040226343E-4</v>
      </c>
      <c r="I68" s="9"/>
      <c r="J68" s="26">
        <v>7620</v>
      </c>
      <c r="K68" s="65">
        <v>3604</v>
      </c>
      <c r="L68" s="26">
        <v>8509</v>
      </c>
      <c r="M68" s="56">
        <v>7620</v>
      </c>
      <c r="N68" s="62">
        <v>3612</v>
      </c>
      <c r="O68" s="37"/>
      <c r="Q68" s="36"/>
      <c r="R68" s="26"/>
      <c r="S68" s="9"/>
      <c r="T68" s="9"/>
      <c r="U68" s="9"/>
      <c r="V68" s="9"/>
      <c r="W68" s="9"/>
      <c r="X68" s="9"/>
      <c r="Y68" s="9"/>
    </row>
    <row r="69" spans="1:25" ht="20.25" customHeight="1" x14ac:dyDescent="0.25">
      <c r="A69" s="3" t="s">
        <v>63</v>
      </c>
      <c r="B69" s="5"/>
      <c r="C69" s="11">
        <f>SUM(C70:C84)</f>
        <v>28737</v>
      </c>
      <c r="D69" s="11">
        <f>SUM(D70:D84)</f>
        <v>29690</v>
      </c>
      <c r="E69" s="11">
        <f t="shared" ref="E69:F69" si="3">SUM(E70:E84)</f>
        <v>30056</v>
      </c>
      <c r="F69" s="11">
        <f t="shared" si="3"/>
        <v>366</v>
      </c>
      <c r="G69" s="44">
        <f t="shared" ref="G69:G84" si="4">E69/D69-1</f>
        <v>1.2327382957224575E-2</v>
      </c>
      <c r="I69" s="9"/>
      <c r="L69" s="26">
        <v>8610</v>
      </c>
      <c r="O69" s="37"/>
      <c r="Q69" s="36"/>
      <c r="R69" s="26"/>
      <c r="S69" s="9"/>
      <c r="T69" s="9"/>
      <c r="U69" s="9"/>
      <c r="V69" s="9"/>
      <c r="W69" s="9"/>
      <c r="X69" s="9"/>
      <c r="Y69" s="9"/>
    </row>
    <row r="70" spans="1:25" ht="15.75" x14ac:dyDescent="0.25">
      <c r="A70" s="21">
        <v>7708</v>
      </c>
      <c r="B70" s="19" t="s">
        <v>62</v>
      </c>
      <c r="C70" s="20">
        <v>2299</v>
      </c>
      <c r="D70" s="20">
        <v>2381</v>
      </c>
      <c r="E70" s="20">
        <v>2399</v>
      </c>
      <c r="F70" s="20">
        <f>E70-D70</f>
        <v>18</v>
      </c>
      <c r="G70" s="45">
        <f>E70/D70-1</f>
        <v>7.5598488030239608E-3</v>
      </c>
      <c r="I70" s="9"/>
      <c r="J70" s="26">
        <v>7708</v>
      </c>
      <c r="K70" s="65">
        <v>2399</v>
      </c>
      <c r="L70" s="26">
        <v>8613</v>
      </c>
      <c r="M70" s="56">
        <v>7708</v>
      </c>
      <c r="N70" s="62">
        <v>2401</v>
      </c>
      <c r="O70" s="37"/>
      <c r="Q70" s="36"/>
      <c r="R70" s="26"/>
      <c r="S70" s="9"/>
      <c r="T70" s="9"/>
      <c r="U70" s="9"/>
      <c r="V70" s="9"/>
      <c r="W70" s="9"/>
      <c r="X70" s="9"/>
      <c r="Y70" s="9"/>
    </row>
    <row r="71" spans="1:25" ht="15.75" x14ac:dyDescent="0.25">
      <c r="A71" s="2">
        <v>8000</v>
      </c>
      <c r="B71" s="1" t="s">
        <v>64</v>
      </c>
      <c r="C71" s="10">
        <v>4283</v>
      </c>
      <c r="D71" s="10">
        <v>4304</v>
      </c>
      <c r="E71" s="10">
        <v>4309</v>
      </c>
      <c r="F71" s="41">
        <f t="shared" ref="F71:F84" si="5">E71-D71</f>
        <v>5</v>
      </c>
      <c r="G71" s="46">
        <f t="shared" si="4"/>
        <v>1.1617100371748013E-3</v>
      </c>
      <c r="I71" s="9"/>
      <c r="J71" s="26">
        <v>8000</v>
      </c>
      <c r="K71" s="65">
        <v>4309</v>
      </c>
      <c r="L71" s="26">
        <v>8710</v>
      </c>
      <c r="M71" s="56">
        <v>8000</v>
      </c>
      <c r="N71" s="62">
        <v>4291</v>
      </c>
      <c r="O71" s="37"/>
      <c r="Q71" s="36"/>
      <c r="R71" s="26"/>
      <c r="S71" s="9"/>
      <c r="T71" s="9"/>
      <c r="U71" s="9"/>
      <c r="V71" s="9"/>
      <c r="W71" s="9"/>
      <c r="X71" s="9"/>
      <c r="Y71" s="9"/>
    </row>
    <row r="72" spans="1:25" ht="15.75" x14ac:dyDescent="0.25">
      <c r="A72" s="21">
        <v>8200</v>
      </c>
      <c r="B72" s="19" t="s">
        <v>65</v>
      </c>
      <c r="C72" s="20">
        <v>8964</v>
      </c>
      <c r="D72" s="20">
        <v>9447</v>
      </c>
      <c r="E72" s="20">
        <v>9626</v>
      </c>
      <c r="F72" s="20">
        <f t="shared" si="5"/>
        <v>179</v>
      </c>
      <c r="G72" s="45">
        <f t="shared" si="4"/>
        <v>1.8947814120884976E-2</v>
      </c>
      <c r="I72" s="9"/>
      <c r="J72" s="26">
        <v>8200</v>
      </c>
      <c r="K72" s="65">
        <v>9626</v>
      </c>
      <c r="L72" s="26">
        <v>8614</v>
      </c>
      <c r="M72" s="56">
        <v>8200</v>
      </c>
      <c r="N72" s="62">
        <v>9585</v>
      </c>
      <c r="O72" s="37"/>
      <c r="Q72" s="36"/>
      <c r="R72" s="26"/>
      <c r="S72" s="9"/>
      <c r="T72" s="9"/>
      <c r="U72" s="9"/>
      <c r="V72" s="9"/>
      <c r="W72" s="9"/>
      <c r="X72" s="9"/>
      <c r="Y72" s="9"/>
    </row>
    <row r="73" spans="1:25" ht="15.75" x14ac:dyDescent="0.25">
      <c r="A73" s="2">
        <v>8508</v>
      </c>
      <c r="B73" s="1" t="s">
        <v>66</v>
      </c>
      <c r="C73" s="10">
        <v>626</v>
      </c>
      <c r="D73" s="10">
        <v>694</v>
      </c>
      <c r="E73" s="10">
        <v>699</v>
      </c>
      <c r="F73" s="10">
        <f t="shared" si="5"/>
        <v>5</v>
      </c>
      <c r="G73" s="46">
        <f t="shared" si="4"/>
        <v>7.2046109510086609E-3</v>
      </c>
      <c r="I73" s="9"/>
      <c r="J73" s="26">
        <v>8508</v>
      </c>
      <c r="K73" s="65">
        <v>699</v>
      </c>
      <c r="L73" s="26">
        <v>8716</v>
      </c>
      <c r="M73" s="56">
        <v>8508</v>
      </c>
      <c r="N73" s="62">
        <v>699</v>
      </c>
      <c r="O73" s="37"/>
      <c r="Q73" s="36"/>
      <c r="R73" s="26"/>
      <c r="S73" s="9"/>
      <c r="T73" s="9"/>
      <c r="U73" s="9"/>
      <c r="V73" s="9"/>
      <c r="W73" s="9"/>
      <c r="X73" s="9"/>
      <c r="Y73" s="9"/>
    </row>
    <row r="74" spans="1:25" ht="15.75" x14ac:dyDescent="0.25">
      <c r="A74" s="21">
        <v>8509</v>
      </c>
      <c r="B74" s="19" t="s">
        <v>67</v>
      </c>
      <c r="C74" s="20">
        <v>564</v>
      </c>
      <c r="D74" s="20">
        <v>585</v>
      </c>
      <c r="E74" s="20">
        <v>602</v>
      </c>
      <c r="F74" s="20">
        <f t="shared" si="5"/>
        <v>17</v>
      </c>
      <c r="G74" s="45">
        <f t="shared" si="4"/>
        <v>2.9059829059828957E-2</v>
      </c>
      <c r="I74" s="9"/>
      <c r="J74" s="26">
        <v>8509</v>
      </c>
      <c r="K74" s="65">
        <v>602</v>
      </c>
      <c r="L74" s="26">
        <v>8717</v>
      </c>
      <c r="M74" s="56">
        <v>8509</v>
      </c>
      <c r="N74" s="62">
        <v>597</v>
      </c>
      <c r="O74" s="37"/>
      <c r="Q74" s="36"/>
      <c r="R74" s="26"/>
      <c r="S74" s="9"/>
      <c r="T74" s="9"/>
      <c r="U74" s="9"/>
      <c r="V74" s="9"/>
      <c r="W74" s="9"/>
      <c r="X74" s="9"/>
      <c r="Y74" s="9"/>
    </row>
    <row r="75" spans="1:25" ht="15.75" x14ac:dyDescent="0.25">
      <c r="A75" s="2">
        <v>8610</v>
      </c>
      <c r="B75" s="1" t="s">
        <v>68</v>
      </c>
      <c r="C75" s="10">
        <v>251</v>
      </c>
      <c r="D75" s="10">
        <v>249</v>
      </c>
      <c r="E75" s="10">
        <v>248</v>
      </c>
      <c r="F75" s="59">
        <f t="shared" si="5"/>
        <v>-1</v>
      </c>
      <c r="G75" s="48">
        <f t="shared" si="4"/>
        <v>-4.0160642570281624E-3</v>
      </c>
      <c r="I75" s="9"/>
      <c r="J75" s="26">
        <v>8610</v>
      </c>
      <c r="K75" s="65">
        <v>248</v>
      </c>
      <c r="L75" s="26">
        <v>8719</v>
      </c>
      <c r="M75" s="56">
        <v>8610</v>
      </c>
      <c r="N75" s="62">
        <v>251</v>
      </c>
      <c r="O75" s="37"/>
      <c r="Q75" s="36"/>
      <c r="R75" s="26"/>
      <c r="S75" s="9"/>
      <c r="T75" s="9"/>
      <c r="U75" s="9"/>
      <c r="V75" s="9"/>
      <c r="W75" s="9"/>
      <c r="X75" s="9"/>
      <c r="Y75" s="9"/>
    </row>
    <row r="76" spans="1:25" ht="15.75" x14ac:dyDescent="0.25">
      <c r="A76" s="21">
        <v>8613</v>
      </c>
      <c r="B76" s="19" t="s">
        <v>69</v>
      </c>
      <c r="C76" s="20">
        <v>1801</v>
      </c>
      <c r="D76" s="20">
        <v>1920</v>
      </c>
      <c r="E76" s="20">
        <v>1942</v>
      </c>
      <c r="F76" s="20">
        <f t="shared" si="5"/>
        <v>22</v>
      </c>
      <c r="G76" s="45">
        <f t="shared" si="4"/>
        <v>1.1458333333333348E-2</v>
      </c>
      <c r="I76" s="9"/>
      <c r="J76" s="26">
        <v>8613</v>
      </c>
      <c r="K76" s="65">
        <v>1942</v>
      </c>
      <c r="L76" s="26">
        <v>8720</v>
      </c>
      <c r="M76" s="56">
        <v>8613</v>
      </c>
      <c r="N76" s="62">
        <v>1937</v>
      </c>
      <c r="O76" s="37"/>
      <c r="Q76" s="36"/>
      <c r="R76" s="26"/>
      <c r="S76" s="9"/>
      <c r="T76" s="9"/>
      <c r="U76" s="9"/>
      <c r="V76" s="9"/>
      <c r="W76" s="9"/>
      <c r="X76" s="9"/>
      <c r="Y76" s="9"/>
    </row>
    <row r="77" spans="1:25" ht="15.75" x14ac:dyDescent="0.25">
      <c r="A77" s="2">
        <v>8614</v>
      </c>
      <c r="B77" s="1" t="s">
        <v>70</v>
      </c>
      <c r="C77" s="10">
        <v>1599</v>
      </c>
      <c r="D77" s="10">
        <v>1630</v>
      </c>
      <c r="E77" s="10">
        <v>1649</v>
      </c>
      <c r="F77" s="10">
        <f t="shared" si="5"/>
        <v>19</v>
      </c>
      <c r="G77" s="46">
        <f t="shared" si="4"/>
        <v>1.1656441717791344E-2</v>
      </c>
      <c r="I77" s="9"/>
      <c r="J77" s="26">
        <v>8614</v>
      </c>
      <c r="K77" s="65">
        <v>1649</v>
      </c>
      <c r="L77" s="26">
        <v>8721</v>
      </c>
      <c r="M77" s="56">
        <v>8614</v>
      </c>
      <c r="N77" s="62">
        <v>1638</v>
      </c>
      <c r="O77" s="37"/>
      <c r="Q77" s="36"/>
      <c r="R77" s="26"/>
      <c r="S77" s="9"/>
      <c r="T77" s="9"/>
      <c r="U77" s="9"/>
      <c r="V77" s="9"/>
      <c r="W77" s="9"/>
      <c r="X77" s="9"/>
      <c r="Y77" s="9"/>
    </row>
    <row r="78" spans="1:25" ht="15.75" x14ac:dyDescent="0.25">
      <c r="A78" s="21">
        <v>8710</v>
      </c>
      <c r="B78" s="19" t="s">
        <v>71</v>
      </c>
      <c r="C78" s="20">
        <v>777</v>
      </c>
      <c r="D78" s="20">
        <v>791</v>
      </c>
      <c r="E78" s="20">
        <v>803</v>
      </c>
      <c r="F78" s="20">
        <f t="shared" si="5"/>
        <v>12</v>
      </c>
      <c r="G78" s="45">
        <f t="shared" si="4"/>
        <v>1.5170670037926604E-2</v>
      </c>
      <c r="I78" s="9"/>
      <c r="J78" s="26">
        <v>8710</v>
      </c>
      <c r="K78" s="65">
        <v>803</v>
      </c>
      <c r="L78" s="26">
        <v>8722</v>
      </c>
      <c r="M78" s="56">
        <v>8710</v>
      </c>
      <c r="N78" s="62">
        <v>796</v>
      </c>
      <c r="O78" s="37"/>
      <c r="Q78" s="36"/>
      <c r="R78" s="26"/>
      <c r="S78" s="9"/>
      <c r="T78" s="9"/>
      <c r="U78" s="9"/>
      <c r="V78" s="9"/>
      <c r="W78" s="9"/>
      <c r="X78" s="9"/>
      <c r="Y78" s="9"/>
    </row>
    <row r="79" spans="1:25" ht="15.75" x14ac:dyDescent="0.25">
      <c r="A79" s="2">
        <v>8716</v>
      </c>
      <c r="B79" s="1" t="s">
        <v>72</v>
      </c>
      <c r="C79" s="10">
        <v>2554</v>
      </c>
      <c r="D79" s="10">
        <v>2625</v>
      </c>
      <c r="E79" s="10">
        <v>2659</v>
      </c>
      <c r="F79" s="10">
        <f t="shared" si="5"/>
        <v>34</v>
      </c>
      <c r="G79" s="46">
        <f t="shared" si="4"/>
        <v>1.2952380952381048E-2</v>
      </c>
      <c r="I79" s="9"/>
      <c r="J79" s="26">
        <v>8716</v>
      </c>
      <c r="K79" s="65">
        <v>2659</v>
      </c>
      <c r="M79" s="56">
        <v>8716</v>
      </c>
      <c r="N79" s="62">
        <v>2650</v>
      </c>
      <c r="O79" s="37"/>
      <c r="Q79" s="36"/>
      <c r="R79" s="26"/>
      <c r="S79" s="9"/>
      <c r="T79" s="9"/>
      <c r="U79" s="9"/>
      <c r="V79" s="9"/>
      <c r="W79" s="9"/>
      <c r="X79" s="9"/>
      <c r="Y79" s="9"/>
    </row>
    <row r="80" spans="1:25" ht="15.75" x14ac:dyDescent="0.25">
      <c r="A80" s="21">
        <v>8717</v>
      </c>
      <c r="B80" s="19" t="s">
        <v>73</v>
      </c>
      <c r="C80" s="20">
        <v>2106</v>
      </c>
      <c r="D80" s="20">
        <v>2157</v>
      </c>
      <c r="E80" s="20">
        <v>2212</v>
      </c>
      <c r="F80" s="20">
        <f t="shared" si="5"/>
        <v>55</v>
      </c>
      <c r="G80" s="45">
        <f t="shared" si="4"/>
        <v>2.5498377375985148E-2</v>
      </c>
      <c r="I80" s="9"/>
      <c r="J80" s="26">
        <v>8717</v>
      </c>
      <c r="K80" s="65">
        <v>2212</v>
      </c>
      <c r="M80" s="56">
        <v>8717</v>
      </c>
      <c r="N80" s="62">
        <v>2198</v>
      </c>
      <c r="O80" s="37"/>
      <c r="Q80" s="36"/>
      <c r="R80" s="26"/>
      <c r="S80" s="9"/>
      <c r="T80" s="9"/>
      <c r="U80" s="9"/>
      <c r="V80" s="9"/>
      <c r="W80" s="9"/>
      <c r="X80" s="9"/>
      <c r="Y80" s="9"/>
    </row>
    <row r="81" spans="1:25" ht="15.75" x14ac:dyDescent="0.25">
      <c r="A81" s="6">
        <v>8719</v>
      </c>
      <c r="B81" s="7" t="s">
        <v>74</v>
      </c>
      <c r="C81" s="12">
        <v>479</v>
      </c>
      <c r="D81" s="10">
        <v>489</v>
      </c>
      <c r="E81" s="12">
        <v>502</v>
      </c>
      <c r="F81" s="10">
        <f t="shared" si="5"/>
        <v>13</v>
      </c>
      <c r="G81" s="46">
        <f t="shared" si="4"/>
        <v>2.6584867075664542E-2</v>
      </c>
      <c r="I81" s="9"/>
      <c r="J81" s="26">
        <v>8719</v>
      </c>
      <c r="K81" s="65">
        <v>502</v>
      </c>
      <c r="M81" s="56">
        <v>8719</v>
      </c>
      <c r="N81" s="62">
        <v>496</v>
      </c>
      <c r="O81" s="37"/>
      <c r="Q81" s="36"/>
      <c r="R81" s="26"/>
      <c r="S81" s="9"/>
      <c r="T81" s="9"/>
      <c r="U81" s="9"/>
      <c r="V81" s="9"/>
      <c r="W81" s="9"/>
      <c r="X81" s="9"/>
      <c r="Y81" s="9"/>
    </row>
    <row r="82" spans="1:25" ht="15.75" x14ac:dyDescent="0.25">
      <c r="A82" s="23">
        <v>8720</v>
      </c>
      <c r="B82" s="24" t="s">
        <v>75</v>
      </c>
      <c r="C82" s="25">
        <v>679</v>
      </c>
      <c r="D82" s="20">
        <v>639</v>
      </c>
      <c r="E82" s="25">
        <v>611</v>
      </c>
      <c r="F82" s="60">
        <f t="shared" si="5"/>
        <v>-28</v>
      </c>
      <c r="G82" s="47">
        <f t="shared" si="4"/>
        <v>-4.3818466353677588E-2</v>
      </c>
      <c r="I82" s="9"/>
      <c r="J82" s="26">
        <v>8720</v>
      </c>
      <c r="K82" s="65">
        <v>611</v>
      </c>
      <c r="M82" s="56">
        <v>8720</v>
      </c>
      <c r="N82" s="62">
        <v>627</v>
      </c>
      <c r="O82" s="37"/>
      <c r="Q82" s="36"/>
      <c r="R82" s="26"/>
      <c r="S82" s="9"/>
      <c r="T82" s="9"/>
      <c r="U82" s="9"/>
      <c r="V82" s="9"/>
      <c r="W82" s="9"/>
      <c r="X82" s="9"/>
      <c r="Y82" s="9"/>
    </row>
    <row r="83" spans="1:25" ht="15.75" x14ac:dyDescent="0.25">
      <c r="A83" s="6">
        <v>8721</v>
      </c>
      <c r="B83" s="7" t="s">
        <v>76</v>
      </c>
      <c r="C83" s="12">
        <v>1115</v>
      </c>
      <c r="D83" s="10">
        <v>1115</v>
      </c>
      <c r="E83" s="12">
        <v>1125</v>
      </c>
      <c r="F83" s="10">
        <f t="shared" si="5"/>
        <v>10</v>
      </c>
      <c r="G83" s="46">
        <f t="shared" si="4"/>
        <v>8.9686098654708779E-3</v>
      </c>
      <c r="I83" s="9"/>
      <c r="J83" s="26">
        <v>8721</v>
      </c>
      <c r="K83" s="65">
        <v>1125</v>
      </c>
      <c r="M83" s="56">
        <v>8721</v>
      </c>
      <c r="N83" s="62">
        <v>1132</v>
      </c>
      <c r="O83" s="37"/>
      <c r="Q83" s="36"/>
      <c r="R83" s="26"/>
      <c r="S83" s="9"/>
      <c r="T83" s="9"/>
      <c r="U83" s="9"/>
      <c r="V83" s="9"/>
      <c r="W83" s="9"/>
      <c r="X83" s="9"/>
      <c r="Y83" s="9"/>
    </row>
    <row r="84" spans="1:25" ht="15.75" x14ac:dyDescent="0.25">
      <c r="A84" s="23">
        <v>8722</v>
      </c>
      <c r="B84" s="24" t="s">
        <v>77</v>
      </c>
      <c r="C84" s="25">
        <v>640</v>
      </c>
      <c r="D84" s="20">
        <v>664</v>
      </c>
      <c r="E84" s="25">
        <v>670</v>
      </c>
      <c r="F84" s="20">
        <f t="shared" si="5"/>
        <v>6</v>
      </c>
      <c r="G84" s="45">
        <f t="shared" si="4"/>
        <v>9.0361445783131433E-3</v>
      </c>
      <c r="I84" s="9"/>
      <c r="J84" s="26">
        <v>8722</v>
      </c>
      <c r="K84" s="65">
        <v>670</v>
      </c>
      <c r="M84" s="56">
        <v>8722</v>
      </c>
      <c r="N84" s="62">
        <v>669</v>
      </c>
      <c r="Q84" s="36"/>
      <c r="R84" s="26"/>
      <c r="S84" s="9"/>
      <c r="T84" s="9"/>
      <c r="U84" s="9"/>
      <c r="V84" s="9"/>
      <c r="W84" s="9"/>
      <c r="X84" s="9"/>
      <c r="Y84" s="9"/>
    </row>
    <row r="85" spans="1:25" ht="8.25" customHeight="1" x14ac:dyDescent="0.25">
      <c r="A85" s="2"/>
      <c r="B85" s="1"/>
      <c r="C85" s="10"/>
      <c r="D85" s="15"/>
      <c r="E85" s="10"/>
      <c r="F85" s="10"/>
      <c r="G85" s="50"/>
      <c r="I85" s="9"/>
      <c r="N85" s="62"/>
      <c r="O85" s="37"/>
      <c r="Q85" s="36"/>
      <c r="R85" s="26"/>
    </row>
    <row r="86" spans="1:25" ht="16.5" thickBot="1" x14ac:dyDescent="0.3">
      <c r="A86" s="31" t="s">
        <v>78</v>
      </c>
      <c r="B86" s="32"/>
      <c r="C86" s="33">
        <f>C69+C61+C47+C39+C29+C18+C13+C5</f>
        <v>348220</v>
      </c>
      <c r="D86" s="33">
        <f>D69+D61+D47+D39+D29+D18+D13+D5</f>
        <v>356671</v>
      </c>
      <c r="E86" s="33">
        <f>E69+E61+E47+E39+E29+E18+E13+E5</f>
        <v>359012</v>
      </c>
      <c r="F86" s="33">
        <f>E86-D86</f>
        <v>2341</v>
      </c>
      <c r="G86" s="51">
        <f>E86/D86-1</f>
        <v>6.563471658755482E-3</v>
      </c>
      <c r="I86" s="9"/>
      <c r="N86" s="62"/>
      <c r="O86" s="37"/>
      <c r="Q86" s="36"/>
      <c r="R86" s="26"/>
    </row>
    <row r="87" spans="1:25" ht="15.75" thickTop="1" x14ac:dyDescent="0.25">
      <c r="A87" s="2"/>
      <c r="B87" s="1"/>
      <c r="C87" s="1"/>
      <c r="D87" s="15"/>
      <c r="E87" s="9"/>
      <c r="F87" s="2"/>
      <c r="G87" s="42"/>
      <c r="I87" s="9"/>
      <c r="N87" s="62"/>
      <c r="O87" s="37"/>
      <c r="Q87" s="36"/>
      <c r="R87" s="26"/>
    </row>
    <row r="88" spans="1:25" x14ac:dyDescent="0.25">
      <c r="A88" s="39" t="s">
        <v>83</v>
      </c>
      <c r="B88" s="1"/>
      <c r="C88" s="1"/>
      <c r="D88" s="15"/>
      <c r="E88" s="9"/>
      <c r="F88" s="2"/>
      <c r="G88" s="42"/>
      <c r="I88" s="9"/>
      <c r="N88" s="62"/>
      <c r="O88" s="37"/>
      <c r="Q88" s="36"/>
      <c r="R88" s="26"/>
    </row>
    <row r="89" spans="1:25" x14ac:dyDescent="0.25">
      <c r="A89" s="2"/>
      <c r="B89" s="1"/>
      <c r="C89" s="1"/>
      <c r="D89" s="15"/>
      <c r="E89" s="9"/>
      <c r="F89" s="2"/>
      <c r="G89" s="42"/>
      <c r="I89" s="9"/>
      <c r="N89" s="62"/>
      <c r="O89" s="37"/>
      <c r="Q89" s="36"/>
      <c r="R89" s="26"/>
    </row>
    <row r="90" spans="1:25" x14ac:dyDescent="0.25">
      <c r="A90" s="2"/>
      <c r="B90" s="1"/>
      <c r="C90" s="1"/>
      <c r="D90" s="15"/>
      <c r="E90" s="9"/>
      <c r="F90" s="2"/>
      <c r="G90" s="42"/>
      <c r="I90" s="9"/>
      <c r="N90" s="62"/>
      <c r="O90" s="37"/>
      <c r="Q90" s="36"/>
      <c r="R90" s="26"/>
    </row>
    <row r="91" spans="1:25" x14ac:dyDescent="0.25">
      <c r="A91" s="2"/>
      <c r="B91" s="1"/>
      <c r="C91" s="1"/>
      <c r="D91" s="15"/>
      <c r="E91" s="9"/>
      <c r="F91" s="2"/>
      <c r="G91" s="42"/>
      <c r="I91" s="9"/>
      <c r="N91" s="62"/>
      <c r="O91" s="37"/>
      <c r="Q91" s="36"/>
      <c r="R91" s="26"/>
    </row>
    <row r="92" spans="1:25" x14ac:dyDescent="0.25">
      <c r="A92" s="2"/>
      <c r="B92" s="1"/>
      <c r="C92" s="1"/>
      <c r="D92" s="15"/>
      <c r="E92" s="9"/>
      <c r="F92" s="2"/>
      <c r="G92" s="42"/>
      <c r="I92" s="9"/>
      <c r="N92" s="62"/>
      <c r="O92" s="37"/>
      <c r="Q92" s="36"/>
      <c r="R92" s="26"/>
    </row>
    <row r="93" spans="1:25" x14ac:dyDescent="0.25">
      <c r="A93" s="2"/>
      <c r="B93" s="1"/>
      <c r="C93" s="1"/>
      <c r="D93" s="15"/>
      <c r="E93" s="9"/>
      <c r="F93" s="2"/>
      <c r="G93" s="42"/>
      <c r="I93" s="9"/>
      <c r="N93" s="62"/>
      <c r="O93" s="37"/>
      <c r="Q93" s="36"/>
      <c r="R93" s="26"/>
    </row>
    <row r="94" spans="1:25" x14ac:dyDescent="0.25">
      <c r="A94" s="2"/>
      <c r="B94" s="1"/>
      <c r="C94" s="1"/>
      <c r="D94" s="15"/>
      <c r="E94" s="9"/>
      <c r="F94" s="2"/>
      <c r="G94" s="42"/>
      <c r="I94" s="9"/>
      <c r="N94" s="62"/>
      <c r="O94" s="37"/>
      <c r="Q94" s="36"/>
      <c r="R94" s="26"/>
    </row>
    <row r="95" spans="1:25" x14ac:dyDescent="0.25">
      <c r="A95" s="2"/>
      <c r="B95" s="1"/>
      <c r="C95" s="1"/>
      <c r="D95" s="15"/>
      <c r="E95" s="9"/>
      <c r="F95" s="2"/>
      <c r="G95" s="42"/>
      <c r="I95" s="9"/>
      <c r="N95" s="62"/>
      <c r="O95" s="37"/>
      <c r="Q95" s="36"/>
      <c r="R95" s="26"/>
    </row>
    <row r="96" spans="1:25" x14ac:dyDescent="0.25">
      <c r="A96" s="2"/>
      <c r="B96" s="1"/>
      <c r="C96" s="1"/>
      <c r="D96" s="15"/>
      <c r="E96" s="9"/>
      <c r="F96" s="2"/>
      <c r="G96" s="42"/>
      <c r="I96" s="9"/>
      <c r="N96" s="62"/>
      <c r="O96" s="37"/>
      <c r="Q96" s="36"/>
      <c r="R96" s="26"/>
    </row>
    <row r="97" spans="1:18" x14ac:dyDescent="0.25">
      <c r="A97" s="2"/>
      <c r="B97" s="1"/>
      <c r="C97" s="1"/>
      <c r="D97" s="15"/>
      <c r="E97" s="9"/>
      <c r="F97" s="2"/>
      <c r="G97" s="42"/>
      <c r="I97" s="9"/>
      <c r="N97" s="62"/>
      <c r="O97" s="37"/>
      <c r="Q97" s="36"/>
      <c r="R97" s="26"/>
    </row>
    <row r="98" spans="1:18" x14ac:dyDescent="0.25">
      <c r="A98" s="2"/>
      <c r="B98" s="1"/>
      <c r="C98" s="1"/>
      <c r="D98" s="15"/>
      <c r="E98" s="9"/>
      <c r="F98" s="2"/>
      <c r="G98" s="42"/>
      <c r="I98" s="9"/>
      <c r="N98" s="62"/>
      <c r="O98" s="37"/>
      <c r="Q98" s="36"/>
      <c r="R98" s="26"/>
    </row>
    <row r="99" spans="1:18" x14ac:dyDescent="0.25">
      <c r="A99" s="2"/>
      <c r="B99" s="1"/>
      <c r="C99" s="1"/>
      <c r="D99" s="15"/>
      <c r="E99" s="9"/>
      <c r="F99" s="2"/>
      <c r="G99" s="42"/>
      <c r="I99" s="9"/>
      <c r="N99" s="62"/>
      <c r="O99" s="37"/>
      <c r="Q99" s="36"/>
      <c r="R99" s="26"/>
    </row>
    <row r="100" spans="1:18" x14ac:dyDescent="0.25">
      <c r="A100" s="2"/>
      <c r="B100" s="1"/>
      <c r="C100" s="1"/>
      <c r="D100" s="15"/>
      <c r="E100" s="9"/>
      <c r="F100" s="2"/>
      <c r="G100" s="42"/>
      <c r="I100" s="9"/>
      <c r="N100" s="62"/>
      <c r="O100" s="37"/>
      <c r="Q100" s="36"/>
      <c r="R100" s="26"/>
    </row>
    <row r="101" spans="1:18" x14ac:dyDescent="0.25">
      <c r="A101" s="2"/>
      <c r="B101" s="1"/>
      <c r="C101" s="1"/>
      <c r="D101" s="15"/>
      <c r="E101" s="9"/>
      <c r="F101" s="2"/>
      <c r="G101" s="42"/>
      <c r="I101" s="9"/>
      <c r="N101" s="62"/>
      <c r="Q101" s="36"/>
      <c r="R101" s="26"/>
    </row>
    <row r="102" spans="1:18" x14ac:dyDescent="0.25">
      <c r="A102" s="2"/>
      <c r="B102" s="1"/>
      <c r="C102" s="1"/>
      <c r="D102" s="15"/>
      <c r="E102" s="9"/>
      <c r="F102" s="2"/>
      <c r="G102" s="42"/>
      <c r="I102" s="9"/>
      <c r="N102" s="62"/>
      <c r="O102" s="37"/>
      <c r="Q102" s="36"/>
      <c r="R102" s="26"/>
    </row>
    <row r="103" spans="1:18" x14ac:dyDescent="0.25">
      <c r="A103" s="2"/>
      <c r="B103" s="1"/>
      <c r="C103" s="1"/>
      <c r="D103" s="15"/>
      <c r="E103" s="9"/>
      <c r="F103" s="2"/>
      <c r="G103" s="42"/>
      <c r="I103" s="9"/>
      <c r="N103" s="62"/>
      <c r="O103" s="37"/>
      <c r="Q103" s="36"/>
      <c r="R103" s="26"/>
    </row>
    <row r="104" spans="1:18" x14ac:dyDescent="0.25">
      <c r="A104" s="2"/>
      <c r="B104" s="1"/>
      <c r="C104" s="1"/>
      <c r="D104" s="15"/>
      <c r="E104" s="9"/>
      <c r="F104" s="2"/>
      <c r="G104" s="42"/>
      <c r="I104" s="9"/>
      <c r="N104" s="62"/>
      <c r="O104" s="37"/>
      <c r="Q104" s="36"/>
      <c r="R104" s="26"/>
    </row>
    <row r="105" spans="1:18" x14ac:dyDescent="0.25">
      <c r="A105" s="2"/>
      <c r="B105" s="1"/>
      <c r="C105" s="1"/>
      <c r="D105" s="15"/>
      <c r="E105" s="9"/>
      <c r="F105" s="2"/>
      <c r="G105" s="42"/>
      <c r="I105" s="9"/>
      <c r="N105" s="62"/>
      <c r="O105" s="37"/>
      <c r="Q105" s="36"/>
      <c r="R105" s="26"/>
    </row>
    <row r="106" spans="1:18" x14ac:dyDescent="0.25">
      <c r="A106" s="2"/>
      <c r="B106" s="1"/>
      <c r="C106" s="1"/>
      <c r="D106" s="15"/>
      <c r="E106" s="9"/>
      <c r="F106" s="2"/>
      <c r="G106" s="42"/>
      <c r="I106" s="9"/>
      <c r="N106" s="62"/>
      <c r="O106" s="37"/>
      <c r="Q106" s="36"/>
      <c r="R106" s="26"/>
    </row>
    <row r="107" spans="1:18" x14ac:dyDescent="0.25">
      <c r="A107" s="2"/>
      <c r="B107" s="1"/>
      <c r="C107" s="1"/>
      <c r="D107" s="15"/>
      <c r="E107" s="9"/>
      <c r="F107" s="2"/>
      <c r="G107" s="42"/>
      <c r="I107" s="9"/>
      <c r="N107" s="62"/>
      <c r="O107" s="37"/>
      <c r="Q107" s="36"/>
      <c r="R107" s="26"/>
    </row>
    <row r="108" spans="1:18" x14ac:dyDescent="0.25">
      <c r="A108" s="2"/>
      <c r="B108" s="1"/>
      <c r="C108" s="1"/>
      <c r="D108" s="15"/>
      <c r="E108" s="9"/>
      <c r="F108" s="2"/>
      <c r="G108" s="42"/>
      <c r="I108" s="9"/>
      <c r="N108" s="62"/>
      <c r="O108" s="37"/>
      <c r="Q108" s="36"/>
      <c r="R108" s="26"/>
    </row>
    <row r="109" spans="1:18" x14ac:dyDescent="0.25">
      <c r="A109" s="2"/>
      <c r="B109" s="1"/>
      <c r="C109" s="1"/>
      <c r="D109" s="15"/>
      <c r="E109" s="9"/>
      <c r="F109" s="2"/>
      <c r="G109" s="42"/>
      <c r="I109" s="9"/>
      <c r="N109" s="62"/>
      <c r="O109" s="37"/>
      <c r="Q109" s="36"/>
      <c r="R109" s="26"/>
    </row>
    <row r="110" spans="1:18" x14ac:dyDescent="0.25">
      <c r="A110" s="2"/>
      <c r="B110" s="1"/>
      <c r="C110" s="1"/>
      <c r="D110" s="15"/>
      <c r="E110" s="9"/>
      <c r="F110" s="2"/>
      <c r="G110" s="42"/>
      <c r="I110" s="9"/>
      <c r="N110" s="62"/>
      <c r="O110" s="37"/>
      <c r="Q110" s="36"/>
      <c r="R110" s="26"/>
    </row>
    <row r="111" spans="1:18" x14ac:dyDescent="0.25">
      <c r="A111" s="2"/>
      <c r="B111" s="1"/>
      <c r="C111" s="1"/>
      <c r="D111" s="15"/>
      <c r="E111" s="9"/>
      <c r="F111" s="2"/>
      <c r="G111" s="42"/>
      <c r="I111" s="9"/>
      <c r="N111" s="62"/>
      <c r="O111" s="37"/>
      <c r="Q111" s="36"/>
      <c r="R111" s="26"/>
    </row>
    <row r="112" spans="1:18" x14ac:dyDescent="0.25">
      <c r="A112" s="2"/>
      <c r="B112" s="1"/>
      <c r="C112" s="1"/>
      <c r="D112" s="15"/>
      <c r="E112" s="9"/>
      <c r="F112" s="2"/>
      <c r="G112" s="42"/>
      <c r="I112" s="9"/>
      <c r="N112" s="62"/>
      <c r="O112" s="37"/>
      <c r="Q112" s="36"/>
      <c r="R112" s="26"/>
    </row>
    <row r="113" spans="1:18" x14ac:dyDescent="0.25">
      <c r="A113" s="2"/>
      <c r="B113" s="1"/>
      <c r="C113" s="1"/>
      <c r="N113" s="62"/>
      <c r="O113" s="37"/>
      <c r="R113" s="27"/>
    </row>
    <row r="114" spans="1:18" x14ac:dyDescent="0.25">
      <c r="A114" s="2"/>
      <c r="B114" s="1"/>
      <c r="C114" s="1"/>
      <c r="N114" s="62"/>
      <c r="O114" s="37"/>
      <c r="R114" s="27"/>
    </row>
    <row r="115" spans="1:18" x14ac:dyDescent="0.25">
      <c r="A115" s="2"/>
      <c r="B115" s="1"/>
      <c r="C115" s="1"/>
      <c r="N115" s="62"/>
      <c r="O115" s="37"/>
      <c r="R115" s="27"/>
    </row>
    <row r="116" spans="1:18" x14ac:dyDescent="0.25">
      <c r="A116" s="2"/>
      <c r="B116" s="1"/>
      <c r="C116" s="1"/>
      <c r="N116" s="62"/>
      <c r="O116" s="37"/>
      <c r="R116" s="27"/>
    </row>
    <row r="117" spans="1:18" x14ac:dyDescent="0.25">
      <c r="A117" s="2"/>
      <c r="B117" s="1"/>
      <c r="C117" s="1"/>
      <c r="N117" s="62"/>
      <c r="O117" s="37"/>
      <c r="R117" s="27"/>
    </row>
    <row r="118" spans="1:18" x14ac:dyDescent="0.25">
      <c r="A118" s="2"/>
      <c r="B118" s="1"/>
      <c r="C118" s="1"/>
      <c r="N118" s="62"/>
      <c r="O118" s="37"/>
      <c r="R118" s="27"/>
    </row>
    <row r="119" spans="1:18" x14ac:dyDescent="0.25">
      <c r="A119" s="2"/>
      <c r="B119" s="1"/>
      <c r="C119" s="1"/>
      <c r="N119" s="62"/>
      <c r="O119" s="37"/>
      <c r="R119" s="27"/>
    </row>
    <row r="120" spans="1:18" x14ac:dyDescent="0.25">
      <c r="A120" s="2"/>
      <c r="B120" s="1"/>
      <c r="C120" s="1"/>
      <c r="N120" s="62"/>
      <c r="O120" s="37"/>
      <c r="R120" s="27"/>
    </row>
    <row r="121" spans="1:18" x14ac:dyDescent="0.25">
      <c r="N121" s="62"/>
      <c r="O121" s="37"/>
      <c r="R121" s="27"/>
    </row>
    <row r="122" spans="1:18" x14ac:dyDescent="0.25">
      <c r="N122" s="62"/>
      <c r="O122" s="37"/>
      <c r="R122" s="27"/>
    </row>
    <row r="123" spans="1:18" x14ac:dyDescent="0.25">
      <c r="N123" s="62"/>
      <c r="O123" s="37"/>
      <c r="R123" s="27"/>
    </row>
    <row r="124" spans="1:18" x14ac:dyDescent="0.25">
      <c r="N124" s="62"/>
      <c r="O124" s="37"/>
      <c r="R124" s="27"/>
    </row>
    <row r="125" spans="1:18" x14ac:dyDescent="0.25">
      <c r="N125" s="62"/>
      <c r="O125" s="37"/>
      <c r="R125" s="27"/>
    </row>
    <row r="126" spans="1:18" x14ac:dyDescent="0.25">
      <c r="N126" s="62"/>
      <c r="O126" s="37"/>
      <c r="R126" s="27"/>
    </row>
    <row r="127" spans="1:18" x14ac:dyDescent="0.25">
      <c r="N127" s="62"/>
      <c r="O127" s="37"/>
      <c r="R127" s="27"/>
    </row>
    <row r="128" spans="1:18" x14ac:dyDescent="0.25">
      <c r="N128" s="62"/>
      <c r="O128" s="37"/>
      <c r="R128" s="27"/>
    </row>
    <row r="129" spans="14:18" x14ac:dyDescent="0.25">
      <c r="N129" s="62"/>
      <c r="O129" s="37"/>
      <c r="R129" s="27"/>
    </row>
    <row r="130" spans="14:18" x14ac:dyDescent="0.25">
      <c r="N130" s="62"/>
      <c r="O130" s="37"/>
      <c r="R130" s="27"/>
    </row>
    <row r="131" spans="14:18" x14ac:dyDescent="0.25">
      <c r="N131" s="62"/>
      <c r="O131" s="37"/>
      <c r="R131" s="27"/>
    </row>
    <row r="132" spans="14:18" x14ac:dyDescent="0.25">
      <c r="N132" s="62"/>
      <c r="O132" s="37"/>
      <c r="R132" s="27"/>
    </row>
    <row r="133" spans="14:18" x14ac:dyDescent="0.25">
      <c r="N133" s="62"/>
      <c r="O133" s="37"/>
      <c r="R133" s="27"/>
    </row>
    <row r="134" spans="14:18" x14ac:dyDescent="0.25">
      <c r="N134" s="62"/>
      <c r="O134" s="37"/>
      <c r="R134" s="27"/>
    </row>
    <row r="135" spans="14:18" x14ac:dyDescent="0.25">
      <c r="N135" s="62"/>
      <c r="O135" s="37"/>
      <c r="R135" s="27"/>
    </row>
    <row r="136" spans="14:18" x14ac:dyDescent="0.25">
      <c r="N136" s="62"/>
      <c r="O136" s="37"/>
      <c r="R136" s="27"/>
    </row>
    <row r="137" spans="14:18" x14ac:dyDescent="0.25">
      <c r="N137" s="62"/>
      <c r="O137" s="37"/>
      <c r="R137" s="27"/>
    </row>
    <row r="138" spans="14:18" x14ac:dyDescent="0.25">
      <c r="N138" s="62"/>
      <c r="O138" s="37"/>
      <c r="R138" s="27"/>
    </row>
    <row r="139" spans="14:18" x14ac:dyDescent="0.25">
      <c r="N139" s="62"/>
      <c r="O139" s="37"/>
      <c r="R139" s="27"/>
    </row>
    <row r="140" spans="14:18" x14ac:dyDescent="0.25">
      <c r="N140" s="62"/>
      <c r="O140" s="37"/>
      <c r="R140" s="27"/>
    </row>
    <row r="141" spans="14:18" x14ac:dyDescent="0.25">
      <c r="N141" s="62"/>
      <c r="O141" s="37"/>
      <c r="R141" s="27"/>
    </row>
    <row r="142" spans="14:18" x14ac:dyDescent="0.25">
      <c r="N142" s="62"/>
      <c r="O142" s="37"/>
      <c r="R142" s="27"/>
    </row>
    <row r="143" spans="14:18" x14ac:dyDescent="0.25">
      <c r="N143" s="62"/>
      <c r="O143" s="37"/>
      <c r="R143" s="27"/>
    </row>
    <row r="144" spans="14:18" x14ac:dyDescent="0.25">
      <c r="N144" s="62"/>
      <c r="O144" s="37"/>
      <c r="R144" s="27"/>
    </row>
    <row r="145" spans="14:18" x14ac:dyDescent="0.25">
      <c r="N145" s="62"/>
      <c r="O145" s="37"/>
      <c r="R145" s="27"/>
    </row>
    <row r="146" spans="14:18" x14ac:dyDescent="0.25">
      <c r="N146" s="62"/>
      <c r="O146" s="37"/>
      <c r="R146" s="27"/>
    </row>
    <row r="147" spans="14:18" x14ac:dyDescent="0.25">
      <c r="N147" s="62"/>
      <c r="O147" s="37"/>
      <c r="R147" s="27"/>
    </row>
    <row r="148" spans="14:18" x14ac:dyDescent="0.25">
      <c r="N148" s="62"/>
      <c r="O148" s="37"/>
      <c r="R148" s="27"/>
    </row>
    <row r="149" spans="14:18" x14ac:dyDescent="0.25">
      <c r="N149" s="62"/>
      <c r="O149" s="37"/>
      <c r="R149" s="27"/>
    </row>
    <row r="150" spans="14:18" x14ac:dyDescent="0.25">
      <c r="N150" s="62"/>
      <c r="O150" s="37"/>
      <c r="R150" s="27"/>
    </row>
    <row r="151" spans="14:18" x14ac:dyDescent="0.25">
      <c r="N151" s="62"/>
      <c r="O151" s="37"/>
      <c r="R151" s="27"/>
    </row>
    <row r="152" spans="14:18" x14ac:dyDescent="0.25">
      <c r="N152" s="62"/>
      <c r="O152" s="37"/>
      <c r="R152" s="27"/>
    </row>
    <row r="153" spans="14:18" x14ac:dyDescent="0.25">
      <c r="N153" s="62"/>
      <c r="O153" s="37"/>
      <c r="R153" s="27"/>
    </row>
    <row r="154" spans="14:18" x14ac:dyDescent="0.25">
      <c r="N154" s="62"/>
      <c r="O154" s="37"/>
      <c r="R154" s="27"/>
    </row>
    <row r="155" spans="14:18" x14ac:dyDescent="0.25">
      <c r="N155" s="62"/>
      <c r="O155" s="37"/>
      <c r="R155" s="27"/>
    </row>
    <row r="156" spans="14:18" x14ac:dyDescent="0.25">
      <c r="N156" s="62"/>
      <c r="O156" s="37"/>
      <c r="R156" s="27"/>
    </row>
    <row r="157" spans="14:18" x14ac:dyDescent="0.25">
      <c r="N157" s="62"/>
      <c r="O157" s="37"/>
      <c r="R157" s="27"/>
    </row>
    <row r="158" spans="14:18" x14ac:dyDescent="0.25">
      <c r="N158" s="62"/>
      <c r="O158" s="37"/>
      <c r="R158" s="27"/>
    </row>
    <row r="159" spans="14:18" x14ac:dyDescent="0.25">
      <c r="N159" s="62"/>
      <c r="O159" s="37"/>
      <c r="R159" s="27"/>
    </row>
    <row r="160" spans="14:18" x14ac:dyDescent="0.25">
      <c r="N160" s="62"/>
      <c r="O160" s="37"/>
      <c r="R160" s="27"/>
    </row>
    <row r="161" spans="14:18" x14ac:dyDescent="0.25">
      <c r="N161" s="62"/>
      <c r="O161" s="37"/>
      <c r="R161" s="27"/>
    </row>
    <row r="162" spans="14:18" x14ac:dyDescent="0.25">
      <c r="N162" s="62"/>
      <c r="O162" s="37"/>
      <c r="R162" s="27"/>
    </row>
    <row r="163" spans="14:18" x14ac:dyDescent="0.25">
      <c r="N163" s="62"/>
      <c r="O163" s="37"/>
      <c r="R163" s="27"/>
    </row>
    <row r="164" spans="14:18" x14ac:dyDescent="0.25">
      <c r="N164" s="62"/>
      <c r="O164" s="37"/>
      <c r="R164" s="27"/>
    </row>
    <row r="165" spans="14:18" x14ac:dyDescent="0.25">
      <c r="N165" s="62"/>
      <c r="O165" s="37"/>
      <c r="R165" s="27"/>
    </row>
    <row r="166" spans="14:18" x14ac:dyDescent="0.25">
      <c r="N166" s="62"/>
      <c r="O166" s="37"/>
      <c r="R166" s="27"/>
    </row>
    <row r="167" spans="14:18" x14ac:dyDescent="0.25">
      <c r="N167" s="62"/>
      <c r="O167" s="37"/>
      <c r="R167" s="27"/>
    </row>
    <row r="168" spans="14:18" x14ac:dyDescent="0.25">
      <c r="N168" s="62"/>
      <c r="O168" s="37"/>
      <c r="R168" s="27"/>
    </row>
    <row r="169" spans="14:18" x14ac:dyDescent="0.25">
      <c r="N169" s="62"/>
      <c r="O169" s="37"/>
      <c r="R169" s="27"/>
    </row>
    <row r="170" spans="14:18" x14ac:dyDescent="0.25">
      <c r="N170" s="62"/>
      <c r="O170" s="37"/>
      <c r="R170" s="27"/>
    </row>
    <row r="171" spans="14:18" x14ac:dyDescent="0.25">
      <c r="N171" s="62"/>
      <c r="O171" s="37"/>
      <c r="R171" s="27"/>
    </row>
    <row r="172" spans="14:18" x14ac:dyDescent="0.25">
      <c r="N172" s="62"/>
      <c r="O172" s="37"/>
      <c r="R172" s="27"/>
    </row>
    <row r="173" spans="14:18" x14ac:dyDescent="0.25">
      <c r="N173" s="62"/>
      <c r="O173" s="37"/>
      <c r="R173" s="27"/>
    </row>
    <row r="174" spans="14:18" x14ac:dyDescent="0.25">
      <c r="N174" s="62"/>
      <c r="O174" s="37"/>
      <c r="R174" s="27"/>
    </row>
    <row r="175" spans="14:18" x14ac:dyDescent="0.25">
      <c r="N175" s="62"/>
      <c r="O175" s="37"/>
      <c r="R175" s="27"/>
    </row>
    <row r="176" spans="14:18" x14ac:dyDescent="0.25">
      <c r="N176" s="62"/>
      <c r="O176" s="37"/>
      <c r="R176" s="27"/>
    </row>
    <row r="177" spans="14:18" x14ac:dyDescent="0.25">
      <c r="N177" s="62"/>
      <c r="O177" s="37"/>
      <c r="R177" s="27"/>
    </row>
    <row r="178" spans="14:18" x14ac:dyDescent="0.25">
      <c r="N178" s="62"/>
      <c r="O178" s="37"/>
      <c r="R178" s="27"/>
    </row>
    <row r="179" spans="14:18" x14ac:dyDescent="0.25">
      <c r="N179" s="62"/>
      <c r="O179" s="37"/>
      <c r="R179" s="27"/>
    </row>
    <row r="180" spans="14:18" x14ac:dyDescent="0.25">
      <c r="N180" s="62"/>
      <c r="O180" s="37"/>
      <c r="R180" s="27"/>
    </row>
    <row r="181" spans="14:18" x14ac:dyDescent="0.25">
      <c r="N181" s="62"/>
      <c r="O181" s="37"/>
      <c r="R181" s="27"/>
    </row>
    <row r="182" spans="14:18" x14ac:dyDescent="0.25">
      <c r="N182" s="62"/>
      <c r="O182" s="37"/>
      <c r="R182" s="27"/>
    </row>
    <row r="183" spans="14:18" x14ac:dyDescent="0.25">
      <c r="N183" s="62"/>
      <c r="O183" s="37"/>
      <c r="R183" s="27"/>
    </row>
    <row r="184" spans="14:18" x14ac:dyDescent="0.25">
      <c r="N184" s="62"/>
      <c r="O184" s="37"/>
      <c r="R184" s="27"/>
    </row>
    <row r="185" spans="14:18" x14ac:dyDescent="0.25">
      <c r="N185" s="62"/>
      <c r="O185" s="37"/>
      <c r="R185" s="27"/>
    </row>
    <row r="186" spans="14:18" x14ac:dyDescent="0.25">
      <c r="N186" s="62"/>
      <c r="O186" s="37"/>
      <c r="R186" s="27"/>
    </row>
    <row r="187" spans="14:18" x14ac:dyDescent="0.25">
      <c r="N187" s="62"/>
      <c r="O187" s="37"/>
      <c r="R187" s="27"/>
    </row>
    <row r="188" spans="14:18" x14ac:dyDescent="0.25">
      <c r="N188" s="62"/>
      <c r="O188" s="37"/>
      <c r="R188" s="27"/>
    </row>
    <row r="189" spans="14:18" x14ac:dyDescent="0.25">
      <c r="N189" s="62"/>
      <c r="O189" s="37"/>
      <c r="R189" s="27"/>
    </row>
    <row r="190" spans="14:18" x14ac:dyDescent="0.25">
      <c r="N190" s="62"/>
      <c r="O190" s="37"/>
      <c r="R190" s="27"/>
    </row>
    <row r="191" spans="14:18" x14ac:dyDescent="0.25">
      <c r="N191" s="62"/>
      <c r="O191" s="37"/>
      <c r="R191" s="27"/>
    </row>
    <row r="192" spans="14:18" x14ac:dyDescent="0.25">
      <c r="N192" s="62"/>
      <c r="O192" s="37"/>
      <c r="R192" s="27"/>
    </row>
    <row r="193" spans="14:18" x14ac:dyDescent="0.25">
      <c r="N193" s="62"/>
      <c r="O193" s="37"/>
      <c r="R193" s="27"/>
    </row>
    <row r="194" spans="14:18" x14ac:dyDescent="0.25">
      <c r="N194" s="62"/>
      <c r="O194" s="37"/>
      <c r="R194" s="27"/>
    </row>
    <row r="195" spans="14:18" x14ac:dyDescent="0.25">
      <c r="N195" s="62"/>
      <c r="O195" s="37"/>
      <c r="R195" s="27"/>
    </row>
    <row r="196" spans="14:18" x14ac:dyDescent="0.25">
      <c r="N196" s="62"/>
      <c r="O196" s="37"/>
      <c r="R196" s="27"/>
    </row>
    <row r="197" spans="14:18" x14ac:dyDescent="0.25">
      <c r="N197" s="62"/>
      <c r="O197" s="37"/>
      <c r="R197" s="27"/>
    </row>
    <row r="198" spans="14:18" x14ac:dyDescent="0.25">
      <c r="N198" s="62"/>
      <c r="O198" s="37"/>
      <c r="R198" s="27"/>
    </row>
    <row r="199" spans="14:18" x14ac:dyDescent="0.25">
      <c r="N199" s="62"/>
      <c r="O199" s="37"/>
      <c r="R199" s="27"/>
    </row>
    <row r="200" spans="14:18" x14ac:dyDescent="0.25">
      <c r="N200" s="62"/>
      <c r="O200" s="37"/>
      <c r="R200" s="27"/>
    </row>
    <row r="201" spans="14:18" x14ac:dyDescent="0.25">
      <c r="N201" s="62"/>
      <c r="O201" s="37"/>
      <c r="R201" s="27"/>
    </row>
    <row r="202" spans="14:18" x14ac:dyDescent="0.25">
      <c r="N202" s="62"/>
      <c r="O202" s="37"/>
      <c r="R202" s="27"/>
    </row>
    <row r="203" spans="14:18" x14ac:dyDescent="0.25">
      <c r="N203" s="62"/>
      <c r="O203" s="37"/>
      <c r="R203" s="27"/>
    </row>
    <row r="204" spans="14:18" x14ac:dyDescent="0.25">
      <c r="N204" s="62"/>
      <c r="O204" s="37"/>
      <c r="R204" s="27"/>
    </row>
    <row r="205" spans="14:18" x14ac:dyDescent="0.25">
      <c r="N205" s="62"/>
      <c r="O205" s="37"/>
      <c r="R205" s="27"/>
    </row>
    <row r="206" spans="14:18" x14ac:dyDescent="0.25">
      <c r="N206" s="62"/>
      <c r="O206" s="37"/>
      <c r="R206" s="27"/>
    </row>
    <row r="207" spans="14:18" x14ac:dyDescent="0.25">
      <c r="N207" s="62"/>
      <c r="O207" s="37"/>
      <c r="R207" s="27"/>
    </row>
    <row r="208" spans="14:18" x14ac:dyDescent="0.25">
      <c r="N208" s="62"/>
      <c r="O208" s="37"/>
      <c r="R208" s="27"/>
    </row>
    <row r="209" spans="14:18" x14ac:dyDescent="0.25">
      <c r="N209" s="62"/>
      <c r="O209" s="37"/>
      <c r="R209" s="27"/>
    </row>
    <row r="210" spans="14:18" x14ac:dyDescent="0.25">
      <c r="N210" s="62"/>
      <c r="O210" s="37"/>
      <c r="R210" s="27"/>
    </row>
    <row r="211" spans="14:18" x14ac:dyDescent="0.25">
      <c r="N211" s="62"/>
      <c r="O211" s="37"/>
      <c r="R211" s="27"/>
    </row>
    <row r="212" spans="14:18" x14ac:dyDescent="0.25">
      <c r="N212" s="62"/>
      <c r="O212" s="37"/>
      <c r="R212" s="27"/>
    </row>
    <row r="213" spans="14:18" x14ac:dyDescent="0.25">
      <c r="N213" s="62"/>
      <c r="O213" s="37"/>
      <c r="R213" s="27"/>
    </row>
    <row r="214" spans="14:18" x14ac:dyDescent="0.25">
      <c r="N214" s="62"/>
      <c r="O214" s="37"/>
      <c r="R214" s="27"/>
    </row>
    <row r="215" spans="14:18" x14ac:dyDescent="0.25">
      <c r="N215" s="62"/>
      <c r="O215" s="37"/>
      <c r="R215" s="27"/>
    </row>
    <row r="216" spans="14:18" x14ac:dyDescent="0.25">
      <c r="N216" s="62"/>
      <c r="O216" s="37"/>
      <c r="R216" s="27"/>
    </row>
    <row r="217" spans="14:18" x14ac:dyDescent="0.25">
      <c r="N217" s="62"/>
      <c r="O217" s="37"/>
      <c r="R217" s="27"/>
    </row>
    <row r="218" spans="14:18" x14ac:dyDescent="0.25">
      <c r="N218" s="62"/>
      <c r="O218" s="37"/>
      <c r="R218" s="27"/>
    </row>
    <row r="219" spans="14:18" x14ac:dyDescent="0.25">
      <c r="N219" s="62"/>
      <c r="O219" s="37"/>
      <c r="R219" s="27"/>
    </row>
    <row r="220" spans="14:18" x14ac:dyDescent="0.25">
      <c r="N220" s="62"/>
      <c r="O220" s="37"/>
      <c r="R220" s="27"/>
    </row>
    <row r="221" spans="14:18" x14ac:dyDescent="0.25">
      <c r="N221" s="62"/>
      <c r="O221" s="37"/>
      <c r="R221" s="27"/>
    </row>
    <row r="222" spans="14:18" x14ac:dyDescent="0.25">
      <c r="N222" s="62"/>
      <c r="O222" s="37"/>
      <c r="R222" s="27"/>
    </row>
    <row r="223" spans="14:18" x14ac:dyDescent="0.25">
      <c r="N223" s="62"/>
      <c r="O223" s="37"/>
      <c r="R223" s="27"/>
    </row>
    <row r="224" spans="14:18" x14ac:dyDescent="0.25">
      <c r="N224" s="62"/>
      <c r="O224" s="37"/>
      <c r="R224" s="27"/>
    </row>
    <row r="225" spans="14:18" x14ac:dyDescent="0.25">
      <c r="N225" s="62"/>
      <c r="O225" s="37"/>
      <c r="R225" s="27"/>
    </row>
    <row r="226" spans="14:18" x14ac:dyDescent="0.25">
      <c r="N226" s="62"/>
      <c r="O226" s="37"/>
      <c r="R226" s="27"/>
    </row>
    <row r="227" spans="14:18" x14ac:dyDescent="0.25">
      <c r="N227" s="62"/>
      <c r="O227" s="37"/>
      <c r="R227" s="27"/>
    </row>
    <row r="228" spans="14:18" x14ac:dyDescent="0.25">
      <c r="N228" s="62"/>
      <c r="O228" s="37"/>
      <c r="R228" s="27"/>
    </row>
    <row r="229" spans="14:18" x14ac:dyDescent="0.25">
      <c r="N229" s="62"/>
      <c r="O229" s="37"/>
      <c r="R229" s="27"/>
    </row>
    <row r="230" spans="14:18" x14ac:dyDescent="0.25">
      <c r="N230" s="62"/>
      <c r="O230" s="37"/>
      <c r="R230" s="27"/>
    </row>
    <row r="231" spans="14:18" x14ac:dyDescent="0.25">
      <c r="N231" s="62"/>
      <c r="O231" s="37"/>
      <c r="R231" s="27"/>
    </row>
    <row r="232" spans="14:18" x14ac:dyDescent="0.25">
      <c r="N232" s="62"/>
      <c r="O232" s="37"/>
      <c r="R232" s="27"/>
    </row>
    <row r="233" spans="14:18" x14ac:dyDescent="0.25">
      <c r="N233" s="62"/>
      <c r="O233" s="37"/>
      <c r="R233" s="27"/>
    </row>
    <row r="234" spans="14:18" x14ac:dyDescent="0.25">
      <c r="N234" s="62"/>
      <c r="O234" s="37"/>
      <c r="R234" s="27"/>
    </row>
    <row r="235" spans="14:18" x14ac:dyDescent="0.25">
      <c r="N235" s="62"/>
      <c r="O235" s="37"/>
      <c r="R235" s="27"/>
    </row>
    <row r="236" spans="14:18" x14ac:dyDescent="0.25">
      <c r="N236" s="62"/>
      <c r="O236" s="37"/>
      <c r="R236" s="27"/>
    </row>
    <row r="237" spans="14:18" x14ac:dyDescent="0.25">
      <c r="N237" s="62"/>
      <c r="O237" s="37"/>
      <c r="R237" s="27"/>
    </row>
    <row r="238" spans="14:18" x14ac:dyDescent="0.25">
      <c r="N238" s="62"/>
      <c r="O238" s="37"/>
      <c r="R238" s="27"/>
    </row>
    <row r="239" spans="14:18" x14ac:dyDescent="0.25">
      <c r="N239" s="62"/>
      <c r="O239" s="37"/>
      <c r="R239" s="27"/>
    </row>
    <row r="240" spans="14:18" x14ac:dyDescent="0.25">
      <c r="N240" s="62"/>
      <c r="O240" s="37"/>
      <c r="R240" s="27"/>
    </row>
    <row r="241" spans="14:18" x14ac:dyDescent="0.25">
      <c r="N241" s="62"/>
      <c r="O241" s="37"/>
      <c r="R241" s="27"/>
    </row>
    <row r="242" spans="14:18" x14ac:dyDescent="0.25">
      <c r="N242" s="62"/>
      <c r="O242" s="37"/>
      <c r="R242" s="27"/>
    </row>
    <row r="243" spans="14:18" x14ac:dyDescent="0.25">
      <c r="N243" s="62"/>
      <c r="O243" s="37"/>
      <c r="R243" s="27"/>
    </row>
    <row r="244" spans="14:18" x14ac:dyDescent="0.25">
      <c r="N244" s="62"/>
      <c r="O244" s="37"/>
      <c r="R244" s="27"/>
    </row>
    <row r="245" spans="14:18" x14ac:dyDescent="0.25">
      <c r="N245" s="62"/>
      <c r="O245" s="37"/>
      <c r="R245" s="27"/>
    </row>
    <row r="246" spans="14:18" x14ac:dyDescent="0.25">
      <c r="N246" s="62"/>
      <c r="O246" s="37"/>
      <c r="R246" s="27"/>
    </row>
    <row r="247" spans="14:18" x14ac:dyDescent="0.25">
      <c r="N247" s="62"/>
      <c r="O247" s="37"/>
      <c r="R247" s="27"/>
    </row>
    <row r="248" spans="14:18" x14ac:dyDescent="0.25">
      <c r="N248" s="62"/>
      <c r="O248" s="37"/>
      <c r="R248" s="27"/>
    </row>
    <row r="249" spans="14:18" x14ac:dyDescent="0.25">
      <c r="N249" s="62"/>
      <c r="O249" s="37"/>
      <c r="R249" s="27"/>
    </row>
    <row r="250" spans="14:18" x14ac:dyDescent="0.25">
      <c r="N250" s="62"/>
      <c r="O250" s="37"/>
      <c r="R250" s="27"/>
    </row>
    <row r="251" spans="14:18" x14ac:dyDescent="0.25">
      <c r="N251" s="62"/>
      <c r="O251" s="37"/>
      <c r="R251" s="27"/>
    </row>
    <row r="252" spans="14:18" x14ac:dyDescent="0.25">
      <c r="N252" s="62"/>
      <c r="O252" s="37"/>
      <c r="R252" s="27"/>
    </row>
    <row r="253" spans="14:18" x14ac:dyDescent="0.25">
      <c r="N253" s="62"/>
      <c r="O253" s="37"/>
      <c r="R253" s="27"/>
    </row>
    <row r="254" spans="14:18" x14ac:dyDescent="0.25">
      <c r="N254" s="62"/>
      <c r="O254" s="37"/>
      <c r="R254" s="27"/>
    </row>
    <row r="255" spans="14:18" x14ac:dyDescent="0.25">
      <c r="N255" s="62"/>
      <c r="O255" s="37"/>
      <c r="R255" s="27"/>
    </row>
    <row r="256" spans="14:18" x14ac:dyDescent="0.25">
      <c r="N256" s="62"/>
      <c r="O256" s="37"/>
    </row>
    <row r="257" spans="14:15" x14ac:dyDescent="0.25">
      <c r="N257" s="62"/>
      <c r="O257" s="37"/>
    </row>
    <row r="258" spans="14:15" x14ac:dyDescent="0.25">
      <c r="N258" s="62"/>
      <c r="O258" s="37"/>
    </row>
  </sheetData>
  <sortState ref="M4:N258">
    <sortCondition ref="M4:M258"/>
  </sortState>
  <pageMargins left="0.7" right="0.7" top="0.75" bottom="0.75" header="0.3" footer="0.3"/>
  <pageSetup paperSize="9" orientation="portrait" r:id="rId1"/>
  <ignoredErrors>
    <ignoredError sqref="A6" numberStoredAsText="1"/>
    <ignoredError sqref="F61:F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13"/>
  <sheetViews>
    <sheetView workbookViewId="0">
      <selection activeCell="E9" sqref="E9"/>
    </sheetView>
  </sheetViews>
  <sheetFormatPr defaultRowHeight="15" x14ac:dyDescent="0.25"/>
  <cols>
    <col min="2" max="2" width="25.5703125" customWidth="1"/>
    <col min="3" max="3" width="9.5703125" bestFit="1" customWidth="1"/>
  </cols>
  <sheetData>
    <row r="5" spans="2:3" ht="15.75" x14ac:dyDescent="0.25">
      <c r="B5" s="53" t="s">
        <v>1</v>
      </c>
      <c r="C5" s="63">
        <f>tafla!G5</f>
        <v>7.3915828076609458E-3</v>
      </c>
    </row>
    <row r="6" spans="2:3" ht="15.75" x14ac:dyDescent="0.25">
      <c r="B6" s="53" t="s">
        <v>7</v>
      </c>
      <c r="C6" s="63">
        <f>tafla!G13</f>
        <v>9.1315760286887482E-3</v>
      </c>
    </row>
    <row r="7" spans="2:3" ht="15.75" x14ac:dyDescent="0.25">
      <c r="B7" s="54" t="s">
        <v>11</v>
      </c>
      <c r="C7" s="63">
        <f>tafla!G18</f>
        <v>0</v>
      </c>
    </row>
    <row r="8" spans="2:3" ht="15.75" x14ac:dyDescent="0.25">
      <c r="B8" s="53" t="s">
        <v>22</v>
      </c>
      <c r="C8" s="63">
        <f>tafla!G29</f>
        <v>2.8312570781419133E-4</v>
      </c>
    </row>
    <row r="9" spans="2:3" ht="15.75" x14ac:dyDescent="0.25">
      <c r="B9" s="53" t="s">
        <v>32</v>
      </c>
      <c r="C9" s="63">
        <f>tafla!G39</f>
        <v>-1.6604400166043698E-3</v>
      </c>
    </row>
    <row r="10" spans="2:3" ht="15.75" x14ac:dyDescent="0.25">
      <c r="B10" s="53" t="s">
        <v>40</v>
      </c>
      <c r="C10" s="63">
        <f>tafla!G47</f>
        <v>1.5439703032094076E-3</v>
      </c>
    </row>
    <row r="11" spans="2:3" ht="15.75" x14ac:dyDescent="0.25">
      <c r="B11" s="53" t="s">
        <v>54</v>
      </c>
      <c r="C11" s="63">
        <f>tafla!G61</f>
        <v>5.6121971751932342E-4</v>
      </c>
    </row>
    <row r="12" spans="2:3" ht="15.75" x14ac:dyDescent="0.25">
      <c r="B12" s="54" t="s">
        <v>63</v>
      </c>
      <c r="C12" s="63">
        <f>tafla!G69</f>
        <v>1.2327382957224575E-2</v>
      </c>
    </row>
    <row r="13" spans="2:3" x14ac:dyDescent="0.25">
      <c r="B13" s="5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2018-06-28T08:42:52Z</dcterms:created>
  <dcterms:modified xsi:type="dcterms:W3CDTF">2019-05-03T13:22:05Z</dcterms:modified>
</cp:coreProperties>
</file>