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nóvember\"/>
    </mc:Choice>
  </mc:AlternateContent>
  <bookViews>
    <workbookView xWindow="0" yWindow="0" windowWidth="28800" windowHeight="11870"/>
  </bookViews>
  <sheets>
    <sheet name="taf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G63" i="1"/>
  <c r="F63" i="1"/>
  <c r="E66" i="1"/>
  <c r="E83" i="1"/>
  <c r="E39" i="1"/>
  <c r="D61" i="1"/>
  <c r="E61" i="1"/>
  <c r="G61" i="1"/>
  <c r="C61" i="1"/>
  <c r="F61" i="1" l="1"/>
  <c r="E5" i="1"/>
  <c r="E13" i="1" l="1"/>
  <c r="F79" i="1" l="1"/>
  <c r="G79" i="1"/>
  <c r="G6" i="1" l="1"/>
  <c r="F33" i="1" l="1"/>
  <c r="M7" i="1"/>
  <c r="M8" i="1"/>
  <c r="M9" i="1"/>
  <c r="M10" i="1"/>
  <c r="M11" i="1"/>
  <c r="M12" i="1"/>
  <c r="M14" i="1"/>
  <c r="M15" i="1"/>
  <c r="M16" i="1"/>
  <c r="M17" i="1"/>
  <c r="M19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2" i="1"/>
  <c r="M64" i="1"/>
  <c r="M65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6" i="1"/>
  <c r="E18" i="1" l="1"/>
  <c r="E47" i="1"/>
  <c r="E29" i="1" l="1"/>
  <c r="G7" i="1" l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F6" i="1"/>
  <c r="F7" i="1"/>
  <c r="F8" i="1"/>
  <c r="F9" i="1"/>
  <c r="F10" i="1"/>
  <c r="F11" i="1"/>
  <c r="F12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D5" i="1" l="1"/>
  <c r="G5" i="1" s="1"/>
  <c r="D13" i="1"/>
  <c r="D18" i="1"/>
  <c r="D29" i="1"/>
  <c r="D39" i="1"/>
  <c r="D47" i="1"/>
  <c r="D66" i="1"/>
  <c r="F66" i="1" l="1"/>
  <c r="D83" i="1"/>
  <c r="G83" i="1" s="1"/>
  <c r="F5" i="1"/>
  <c r="F47" i="1"/>
  <c r="G47" i="1"/>
  <c r="G13" i="1"/>
  <c r="F13" i="1"/>
  <c r="F29" i="1"/>
  <c r="G29" i="1"/>
  <c r="G39" i="1"/>
  <c r="F39" i="1"/>
  <c r="G66" i="1"/>
  <c r="G18" i="1"/>
  <c r="F18" i="1"/>
  <c r="C5" i="1"/>
  <c r="C39" i="1" l="1"/>
  <c r="C66" i="1" l="1"/>
  <c r="C13" i="1" l="1"/>
  <c r="C47" i="1" l="1"/>
  <c r="C29" i="1"/>
  <c r="C18" i="1"/>
  <c r="C83" i="1" l="1"/>
</calcChain>
</file>

<file path=xl/sharedStrings.xml><?xml version="1.0" encoding="utf-8"?>
<sst xmlns="http://schemas.openxmlformats.org/spreadsheetml/2006/main" count="304" uniqueCount="163">
  <si>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</si>
  <si>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</si>
  <si>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</si>
  <si>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</si>
  <si>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</si>
  <si>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</si>
  <si>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</si>
  <si>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</si>
  <si>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</si>
  <si>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</si>
  <si>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</si>
  <si>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</si>
  <si>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</si>
  <si>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</si>
  <si>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</si>
  <si>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</si>
  <si>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</si>
  <si>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</si>
  <si>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</si>
  <si>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</si>
  <si>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</si>
  <si>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</si>
  <si>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</si>
  <si>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</si>
  <si>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</si>
  <si>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</si>
  <si>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</si>
  <si>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</si>
  <si>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</si>
  <si>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</si>
  <si>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</si>
  <si>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</si>
  <si>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</si>
  <si>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</si>
  <si>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</si>
  <si>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</si>
  <si>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</si>
  <si>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</si>
  <si>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</si>
  <si>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</si>
  <si>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</si>
  <si>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</si>
  <si>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</si>
  <si>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</si>
  <si>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</si>
  <si>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</si>
  <si>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</si>
  <si>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</si>
  <si>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</si>
  <si>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</si>
  <si>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</si>
  <si>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</si>
  <si>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</si>
  <si>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</si>
  <si>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Fjarðabyggð</t>
  </si>
  <si>
    <t>Vopnafjarðarhreppur</t>
  </si>
  <si>
    <t>Fljótsdalshreppur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</si>
  <si>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</si>
  <si>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</si>
  <si>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</si>
  <si>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</si>
  <si>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</si>
  <si>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</si>
  <si>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</si>
  <si>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</si>
  <si>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</si>
  <si>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</si>
  <si>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</si>
  <si>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</si>
  <si>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</si>
  <si>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</si>
  <si>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</si>
  <si>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</si>
  <si>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</si>
  <si>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Suðurnesjabær</t>
  </si>
  <si>
    <t>Þessar tölur eru keyrðar úr grunnum Þjóðskrár og byggja á skráningu einstaklinga eftir sveitafélögum (húskóða).</t>
  </si>
  <si>
    <t>Sveitarfélag</t>
  </si>
  <si>
    <t>(No column name)</t>
  </si>
  <si>
    <t>Reykjavíkurborg</t>
  </si>
  <si>
    <t>Kópavogsbær</t>
  </si>
  <si>
    <t>Hafnarfjarðarkaupstaður</t>
  </si>
  <si>
    <t>Akureyrarbær</t>
  </si>
  <si>
    <t>8716</t>
  </si>
  <si>
    <t>8717</t>
  </si>
  <si>
    <t>í %</t>
  </si>
  <si>
    <t>Fjöldi - 1. des. 2019</t>
  </si>
  <si>
    <t>Fjöldi - 1 des. 2018</t>
  </si>
  <si>
    <t>8719</t>
  </si>
  <si>
    <t>svf</t>
  </si>
  <si>
    <t>fj</t>
  </si>
  <si>
    <t>Sveitafélag</t>
  </si>
  <si>
    <t>Fjölgun/fækkun</t>
  </si>
  <si>
    <t>1000</t>
  </si>
  <si>
    <t>1100</t>
  </si>
  <si>
    <t>1300</t>
  </si>
  <si>
    <t>1400</t>
  </si>
  <si>
    <t>1604</t>
  </si>
  <si>
    <t>1606</t>
  </si>
  <si>
    <t>2000</t>
  </si>
  <si>
    <t>2300</t>
  </si>
  <si>
    <t>2506</t>
  </si>
  <si>
    <t>2510</t>
  </si>
  <si>
    <t>3000</t>
  </si>
  <si>
    <t>3506</t>
  </si>
  <si>
    <t>3511</t>
  </si>
  <si>
    <t>3609</t>
  </si>
  <si>
    <t>3709</t>
  </si>
  <si>
    <t>3710</t>
  </si>
  <si>
    <t>3711</t>
  </si>
  <si>
    <t>3713</t>
  </si>
  <si>
    <t>3714</t>
  </si>
  <si>
    <t>3811</t>
  </si>
  <si>
    <t>4100</t>
  </si>
  <si>
    <t>4200</t>
  </si>
  <si>
    <t>4502</t>
  </si>
  <si>
    <t>4604</t>
  </si>
  <si>
    <t>4607</t>
  </si>
  <si>
    <t>4803</t>
  </si>
  <si>
    <t>4901</t>
  </si>
  <si>
    <t>4902</t>
  </si>
  <si>
    <t>4911</t>
  </si>
  <si>
    <t>5200</t>
  </si>
  <si>
    <t>5508</t>
  </si>
  <si>
    <t>5604</t>
  </si>
  <si>
    <t>5609</t>
  </si>
  <si>
    <t>5611</t>
  </si>
  <si>
    <t>5612</t>
  </si>
  <si>
    <t>5706</t>
  </si>
  <si>
    <t>6000</t>
  </si>
  <si>
    <t>6100</t>
  </si>
  <si>
    <t>6250</t>
  </si>
  <si>
    <t>6400</t>
  </si>
  <si>
    <t>6513</t>
  </si>
  <si>
    <t>6515</t>
  </si>
  <si>
    <t>6601</t>
  </si>
  <si>
    <t>6602</t>
  </si>
  <si>
    <t>6607</t>
  </si>
  <si>
    <t>6611</t>
  </si>
  <si>
    <t>6612</t>
  </si>
  <si>
    <t>6706</t>
  </si>
  <si>
    <t>6709</t>
  </si>
  <si>
    <t>7300</t>
  </si>
  <si>
    <t>7400</t>
  </si>
  <si>
    <t>7502</t>
  </si>
  <si>
    <t>7505</t>
  </si>
  <si>
    <t>7708</t>
  </si>
  <si>
    <t>8000</t>
  </si>
  <si>
    <t>8200</t>
  </si>
  <si>
    <t>8508</t>
  </si>
  <si>
    <t>8509</t>
  </si>
  <si>
    <t>8610</t>
  </si>
  <si>
    <t>8613</t>
  </si>
  <si>
    <t>8614</t>
  </si>
  <si>
    <t>8710</t>
  </si>
  <si>
    <t>8720</t>
  </si>
  <si>
    <t>8721</t>
  </si>
  <si>
    <t>8722</t>
  </si>
  <si>
    <t>Sameinað sveitarfélag á Austurlandi</t>
  </si>
  <si>
    <t>Fjöldi - 1. nov. 2020</t>
  </si>
  <si>
    <t>Fjölgun m/ 1.des 19 og 1. nov. 20</t>
  </si>
  <si>
    <t>Fjöldi íbúa eftir sveitarfélögum 1. nóvember  2020 (og samanburður  við íbúatölur 1. desember 2018/2019)</t>
  </si>
  <si>
    <t>Þjóðskrá Íslands - 1. nóvember 2020</t>
  </si>
  <si>
    <t>Múlaþing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</si>
</sst>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2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1" fillId="0" borderId="4" xfId="0" applyFont="1" applyBorder="1"/>
    <xf numFmtId="164" fontId="0" fillId="0" borderId="0" xfId="0" applyNumberFormat="1" applyFont="1"/>
    <xf numFmtId="164" fontId="8" fillId="2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3" fillId="3" borderId="2" xfId="0" applyFont="1" applyFill="1" applyBorder="1"/>
    <xf numFmtId="49" fontId="2" fillId="0" borderId="0" xfId="0" applyNumberFormat="1" applyFont="1"/>
    <xf numFmtId="49" fontId="2" fillId="2" borderId="0" xfId="0" applyNumberFormat="1" applyFont="1" applyFill="1" applyBorder="1"/>
    <xf numFmtId="164" fontId="0" fillId="0" borderId="0" xfId="0" applyNumberFormat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4"/>
  <sheetViews>
    <sheetView tabSelected="1" topLeftCell="A54" zoomScale="96" zoomScaleNormal="96" workbookViewId="0">
      <selection activeCell="D65" sqref="D65"/>
    </sheetView>
  </sheetViews>
  <sheetFormatPr defaultRowHeight="14.5" x14ac:dyDescent="0.35"/>
  <cols>
    <col min="1" max="1" width="20.7265625" bestFit="1" customWidth="1"/>
    <col min="2" max="2" width="47.453125" customWidth="1"/>
    <col min="3" max="3" width="26" style="14" bestFit="1" customWidth="1"/>
    <col min="4" max="4" width="21.54296875" customWidth="1"/>
    <col min="5" max="5" width="26.54296875" bestFit="1" customWidth="1"/>
    <col min="6" max="6" width="29.26953125" style="13" bestFit="1" customWidth="1"/>
    <col min="7" max="7" width="7.1796875" style="44" bestFit="1" customWidth="1"/>
    <col min="8" max="8" width="4.81640625" style="9" customWidth="1"/>
    <col min="9" max="9" width="9.1796875" style="26"/>
    <col min="10" max="10" width="9.1796875" style="49"/>
    <col min="11" max="11" width="11.1796875" style="61" customWidth="1"/>
    <col min="12" max="12" width="9.1796875" style="26"/>
    <col min="13" max="13" width="9.1796875" style="48"/>
    <col min="14" max="14" width="9.1796875" style="26"/>
    <col min="15" max="15" width="9.1796875" style="34"/>
    <col min="16" max="16" width="9.1796875" style="35"/>
    <col min="17" max="17" width="9.1796875" style="36"/>
  </cols>
  <sheetData>
    <row r="1" spans="1:25" ht="18.5" x14ac:dyDescent="0.45">
      <c r="A1" s="8" t="s">
        <v>160</v>
      </c>
      <c r="B1" s="9"/>
      <c r="C1" s="15"/>
      <c r="D1" s="9"/>
      <c r="E1" s="9"/>
      <c r="F1" s="2"/>
      <c r="G1" s="40"/>
      <c r="Q1" s="34"/>
      <c r="R1" s="9"/>
      <c r="S1" s="9"/>
      <c r="T1" s="9"/>
      <c r="U1" s="9"/>
      <c r="V1" s="9"/>
      <c r="W1" s="9"/>
      <c r="X1" s="9"/>
    </row>
    <row r="2" spans="1:25" x14ac:dyDescent="0.35">
      <c r="A2" s="37" t="s">
        <v>161</v>
      </c>
      <c r="B2" s="9"/>
      <c r="C2" s="15"/>
      <c r="D2" s="9"/>
      <c r="E2" s="9"/>
      <c r="F2" s="2"/>
      <c r="G2" s="40"/>
      <c r="O2" s="35"/>
      <c r="Q2" s="34"/>
      <c r="R2" s="26"/>
      <c r="S2" s="9"/>
      <c r="T2" s="9"/>
      <c r="U2" s="9"/>
      <c r="V2" s="9"/>
      <c r="W2" s="9"/>
      <c r="X2" s="9"/>
    </row>
    <row r="3" spans="1:25" x14ac:dyDescent="0.35">
      <c r="A3" s="9"/>
      <c r="B3" s="9"/>
      <c r="C3" s="15"/>
      <c r="D3" s="9"/>
      <c r="E3" s="9"/>
      <c r="F3" s="2"/>
      <c r="G3" s="40"/>
      <c r="N3" s="45"/>
      <c r="O3" s="35"/>
      <c r="Q3" s="34"/>
      <c r="R3" s="26"/>
      <c r="S3" s="9"/>
      <c r="T3" s="9"/>
      <c r="U3" s="9"/>
      <c r="V3" s="9"/>
      <c r="W3" s="9"/>
      <c r="X3" s="9"/>
    </row>
    <row r="4" spans="1:25" ht="15.5" x14ac:dyDescent="0.35">
      <c r="A4" s="28" t="s">
        <v>0</v>
      </c>
      <c r="B4" s="29" t="s">
        <v>76</v>
      </c>
      <c r="C4" s="30" t="s">
        <v>86</v>
      </c>
      <c r="D4" s="30" t="s">
        <v>85</v>
      </c>
      <c r="E4" s="30" t="s">
        <v>158</v>
      </c>
      <c r="F4" s="46" t="s">
        <v>159</v>
      </c>
      <c r="G4" s="41" t="s">
        <v>84</v>
      </c>
      <c r="I4" s="47" t="s">
        <v>88</v>
      </c>
      <c r="J4" s="49" t="s">
        <v>89</v>
      </c>
      <c r="O4" s="35"/>
      <c r="Q4" s="34"/>
      <c r="R4" s="26"/>
      <c r="S4" s="9"/>
      <c r="T4" s="9"/>
      <c r="U4" s="9"/>
      <c r="V4" s="9"/>
      <c r="W4" s="9"/>
      <c r="X4" s="9"/>
      <c r="Y4" s="9"/>
    </row>
    <row r="5" spans="1:25" ht="22.5" customHeight="1" x14ac:dyDescent="0.35">
      <c r="A5" s="3" t="s">
        <v>1</v>
      </c>
      <c r="B5" s="5"/>
      <c r="C5" s="11">
        <f>SUM(C6:C12)</f>
        <v>227962</v>
      </c>
      <c r="D5" s="11">
        <f>SUM(D6:D12)</f>
        <v>233027</v>
      </c>
      <c r="E5" s="11">
        <f>SUM(E6:E12)</f>
        <v>236175</v>
      </c>
      <c r="F5" s="52">
        <f>E5-D5</f>
        <v>3148</v>
      </c>
      <c r="G5" s="53">
        <f>E5/D5-1</f>
        <v>1.3509164174108523E-2</v>
      </c>
      <c r="K5" s="60"/>
      <c r="L5"/>
      <c r="N5" s="26" t="s">
        <v>77</v>
      </c>
      <c r="R5" s="26"/>
      <c r="S5" s="9"/>
      <c r="T5" s="9"/>
      <c r="U5" s="9"/>
      <c r="V5" s="9"/>
      <c r="W5" s="9"/>
      <c r="X5" s="9"/>
      <c r="Y5" s="9"/>
    </row>
    <row r="6" spans="1:25" ht="15.5" x14ac:dyDescent="0.35">
      <c r="A6" s="18" t="s">
        <v>2</v>
      </c>
      <c r="B6" s="19" t="s">
        <v>78</v>
      </c>
      <c r="C6" s="20">
        <v>128681</v>
      </c>
      <c r="D6" s="20">
        <v>131146</v>
      </c>
      <c r="E6" s="20">
        <v>133109</v>
      </c>
      <c r="F6" s="50">
        <f t="shared" ref="F6:F66" si="0">E6-D6</f>
        <v>1963</v>
      </c>
      <c r="G6" s="51">
        <f>E6/D6-1</f>
        <v>1.4968050874597738E-2</v>
      </c>
      <c r="I6" s="27">
        <v>0</v>
      </c>
      <c r="J6" s="60" t="s">
        <v>2</v>
      </c>
      <c r="K6" s="27">
        <v>133109</v>
      </c>
      <c r="L6"/>
      <c r="M6" s="49">
        <f>L6-E6</f>
        <v>-133109</v>
      </c>
      <c r="N6" s="26">
        <v>131115</v>
      </c>
      <c r="O6" s="35"/>
      <c r="Q6" s="34"/>
      <c r="R6" s="26"/>
      <c r="S6" s="9"/>
      <c r="T6" s="9"/>
      <c r="U6" s="9"/>
      <c r="V6" s="9"/>
      <c r="W6" s="9"/>
      <c r="X6" s="9"/>
      <c r="Y6" s="9"/>
    </row>
    <row r="7" spans="1:25" ht="15.5" x14ac:dyDescent="0.35">
      <c r="A7" s="2">
        <v>1000</v>
      </c>
      <c r="B7" s="1" t="s">
        <v>79</v>
      </c>
      <c r="C7" s="10">
        <v>36910</v>
      </c>
      <c r="D7" s="10">
        <v>37936</v>
      </c>
      <c r="E7" s="10">
        <v>38221</v>
      </c>
      <c r="F7" s="52">
        <f t="shared" si="0"/>
        <v>285</v>
      </c>
      <c r="G7" s="53">
        <f t="shared" ref="G7:G66" si="1">E7/D7-1</f>
        <v>7.5126528890763211E-3</v>
      </c>
      <c r="I7" s="27">
        <v>1000</v>
      </c>
      <c r="J7" s="60" t="s">
        <v>92</v>
      </c>
      <c r="K7" s="27">
        <v>38221</v>
      </c>
      <c r="L7"/>
      <c r="M7" s="49">
        <f t="shared" ref="M7:M12" si="2">L7-E7</f>
        <v>-38221</v>
      </c>
      <c r="N7" s="26">
        <v>37861</v>
      </c>
      <c r="O7" s="35"/>
      <c r="Q7" s="34"/>
      <c r="R7" s="26"/>
      <c r="S7" s="9"/>
      <c r="T7" s="9"/>
      <c r="U7" s="9"/>
      <c r="V7" s="9"/>
      <c r="W7" s="9"/>
      <c r="X7" s="9"/>
      <c r="Y7" s="9"/>
    </row>
    <row r="8" spans="1:25" ht="15.5" x14ac:dyDescent="0.35">
      <c r="A8" s="21">
        <v>1100</v>
      </c>
      <c r="B8" s="19" t="s">
        <v>3</v>
      </c>
      <c r="C8" s="20">
        <v>4659</v>
      </c>
      <c r="D8" s="20">
        <v>4719</v>
      </c>
      <c r="E8" s="20">
        <v>4725</v>
      </c>
      <c r="F8" s="50">
        <f t="shared" si="0"/>
        <v>6</v>
      </c>
      <c r="G8" s="51">
        <f t="shared" si="1"/>
        <v>1.2714558169104606E-3</v>
      </c>
      <c r="I8" s="27">
        <v>1100</v>
      </c>
      <c r="J8" s="60" t="s">
        <v>93</v>
      </c>
      <c r="K8" s="27">
        <v>4725</v>
      </c>
      <c r="L8"/>
      <c r="M8" s="49">
        <f t="shared" si="2"/>
        <v>-4725</v>
      </c>
      <c r="N8" s="26">
        <v>4715</v>
      </c>
      <c r="O8" s="35"/>
      <c r="Q8" s="34"/>
      <c r="R8" s="26"/>
      <c r="S8" s="9"/>
      <c r="T8" s="9"/>
      <c r="U8" s="9"/>
      <c r="V8" s="9"/>
      <c r="W8" s="9"/>
      <c r="X8" s="9"/>
      <c r="Y8" s="9"/>
    </row>
    <row r="9" spans="1:25" ht="15.5" x14ac:dyDescent="0.35">
      <c r="A9" s="2">
        <v>1300</v>
      </c>
      <c r="B9" s="1" t="s">
        <v>4</v>
      </c>
      <c r="C9" s="10">
        <v>16279</v>
      </c>
      <c r="D9" s="10">
        <v>16924</v>
      </c>
      <c r="E9" s="10">
        <v>17577</v>
      </c>
      <c r="F9" s="52">
        <f t="shared" si="0"/>
        <v>653</v>
      </c>
      <c r="G9" s="53">
        <f t="shared" si="1"/>
        <v>3.8584259040415958E-2</v>
      </c>
      <c r="I9" s="27">
        <v>1300</v>
      </c>
      <c r="J9" s="60" t="s">
        <v>94</v>
      </c>
      <c r="K9" s="27">
        <v>17577</v>
      </c>
      <c r="L9"/>
      <c r="M9" s="49">
        <f t="shared" si="2"/>
        <v>-17577</v>
      </c>
      <c r="N9" s="26">
        <v>16895</v>
      </c>
      <c r="O9" s="35"/>
      <c r="Q9" s="34"/>
      <c r="R9" s="26"/>
      <c r="S9" s="9"/>
      <c r="T9" s="9"/>
      <c r="U9" s="9"/>
      <c r="V9" s="9"/>
      <c r="W9" s="9"/>
      <c r="X9" s="9"/>
      <c r="Y9" s="9"/>
    </row>
    <row r="10" spans="1:25" ht="15.5" x14ac:dyDescent="0.35">
      <c r="A10" s="21">
        <v>1400</v>
      </c>
      <c r="B10" s="19" t="s">
        <v>80</v>
      </c>
      <c r="C10" s="20">
        <v>29787</v>
      </c>
      <c r="D10" s="20">
        <v>29986</v>
      </c>
      <c r="E10" s="20">
        <v>29777</v>
      </c>
      <c r="F10" s="50">
        <f t="shared" si="0"/>
        <v>-209</v>
      </c>
      <c r="G10" s="51">
        <f t="shared" si="1"/>
        <v>-6.9699192956713674E-3</v>
      </c>
      <c r="I10" s="27">
        <v>1400</v>
      </c>
      <c r="J10" s="60" t="s">
        <v>95</v>
      </c>
      <c r="K10" s="27">
        <v>29777</v>
      </c>
      <c r="L10"/>
      <c r="M10" s="49">
        <f t="shared" si="2"/>
        <v>-29777</v>
      </c>
      <c r="N10" s="26">
        <v>29945</v>
      </c>
      <c r="O10" s="35"/>
      <c r="Q10" s="34"/>
      <c r="R10" s="26"/>
      <c r="S10" s="9"/>
      <c r="T10" s="9"/>
      <c r="U10" s="9"/>
      <c r="V10" s="9"/>
      <c r="W10" s="9"/>
      <c r="X10" s="9"/>
      <c r="Y10" s="9"/>
    </row>
    <row r="11" spans="1:25" ht="15.5" x14ac:dyDescent="0.35">
      <c r="A11" s="2">
        <v>1604</v>
      </c>
      <c r="B11" s="1" t="s">
        <v>5</v>
      </c>
      <c r="C11" s="10">
        <v>11407</v>
      </c>
      <c r="D11" s="10">
        <v>12069</v>
      </c>
      <c r="E11" s="10">
        <v>12523</v>
      </c>
      <c r="F11" s="52">
        <f t="shared" si="0"/>
        <v>454</v>
      </c>
      <c r="G11" s="53">
        <f t="shared" si="1"/>
        <v>3.7617035379899022E-2</v>
      </c>
      <c r="I11" s="27">
        <v>1604</v>
      </c>
      <c r="J11" s="60" t="s">
        <v>96</v>
      </c>
      <c r="K11" s="27">
        <v>12523</v>
      </c>
      <c r="L11"/>
      <c r="M11" s="49">
        <f t="shared" si="2"/>
        <v>-12523</v>
      </c>
      <c r="N11" s="26">
        <v>12014</v>
      </c>
      <c r="O11" s="35"/>
      <c r="Q11" s="34"/>
      <c r="R11" s="26"/>
      <c r="S11" s="9"/>
      <c r="T11" s="9"/>
      <c r="U11" s="9"/>
      <c r="V11" s="9"/>
      <c r="W11" s="9"/>
      <c r="X11" s="9"/>
      <c r="Y11" s="9"/>
    </row>
    <row r="12" spans="1:25" ht="15.5" x14ac:dyDescent="0.35">
      <c r="A12" s="21">
        <v>1606</v>
      </c>
      <c r="B12" s="19" t="s">
        <v>6</v>
      </c>
      <c r="C12" s="20">
        <v>239</v>
      </c>
      <c r="D12" s="20">
        <v>247</v>
      </c>
      <c r="E12" s="20">
        <v>243</v>
      </c>
      <c r="F12" s="50">
        <f t="shared" si="0"/>
        <v>-4</v>
      </c>
      <c r="G12" s="51">
        <f t="shared" si="1"/>
        <v>-1.619433198380571E-2</v>
      </c>
      <c r="I12" s="27">
        <v>1606</v>
      </c>
      <c r="J12" s="60" t="s">
        <v>97</v>
      </c>
      <c r="K12" s="27">
        <v>243</v>
      </c>
      <c r="L12"/>
      <c r="M12" s="49">
        <f t="shared" si="2"/>
        <v>-243</v>
      </c>
      <c r="N12" s="26">
        <v>248</v>
      </c>
      <c r="O12" s="35"/>
      <c r="Q12" s="34"/>
      <c r="R12" s="26"/>
      <c r="S12" s="9"/>
      <c r="T12" s="9"/>
      <c r="U12" s="9"/>
      <c r="V12" s="9"/>
      <c r="W12" s="9"/>
      <c r="X12" s="9"/>
      <c r="Y12" s="9"/>
    </row>
    <row r="13" spans="1:25" ht="18.75" customHeight="1" x14ac:dyDescent="0.35">
      <c r="A13" s="3" t="s">
        <v>7</v>
      </c>
      <c r="B13" s="5"/>
      <c r="C13" s="11">
        <f>SUM(C14:C17)</f>
        <v>27049</v>
      </c>
      <c r="D13" s="11">
        <f>SUM(D14:D17)</f>
        <v>27825</v>
      </c>
      <c r="E13" s="11">
        <f>SUM(E14:E17)</f>
        <v>28165</v>
      </c>
      <c r="F13" s="52">
        <f t="shared" si="0"/>
        <v>340</v>
      </c>
      <c r="G13" s="53">
        <f t="shared" si="1"/>
        <v>1.2219227313566838E-2</v>
      </c>
      <c r="M13" s="49"/>
      <c r="N13" s="26">
        <v>19420</v>
      </c>
      <c r="O13" s="35"/>
      <c r="Q13" s="34"/>
      <c r="R13" s="26"/>
      <c r="S13" s="9"/>
      <c r="T13" s="9"/>
      <c r="U13" s="9"/>
      <c r="V13" s="9"/>
      <c r="W13" s="9"/>
      <c r="X13" s="9"/>
      <c r="Y13" s="9"/>
    </row>
    <row r="14" spans="1:25" ht="15.5" x14ac:dyDescent="0.35">
      <c r="A14" s="21">
        <v>2000</v>
      </c>
      <c r="B14" s="19" t="s">
        <v>8</v>
      </c>
      <c r="C14" s="38">
        <v>18882</v>
      </c>
      <c r="D14" s="38">
        <v>19423</v>
      </c>
      <c r="E14" s="38">
        <v>19609</v>
      </c>
      <c r="F14" s="50">
        <f t="shared" si="0"/>
        <v>186</v>
      </c>
      <c r="G14" s="51">
        <f t="shared" si="1"/>
        <v>9.5762755496060503E-3</v>
      </c>
      <c r="I14" s="27">
        <v>2000</v>
      </c>
      <c r="J14" s="60" t="s">
        <v>98</v>
      </c>
      <c r="K14" s="27">
        <v>19609</v>
      </c>
      <c r="L14"/>
      <c r="M14" s="49">
        <f>L15-E14</f>
        <v>-19609</v>
      </c>
      <c r="N14" s="26">
        <v>3512</v>
      </c>
      <c r="O14" s="35"/>
      <c r="Q14" s="34"/>
      <c r="R14" s="26"/>
      <c r="S14" s="9"/>
      <c r="T14" s="9"/>
      <c r="U14" s="9"/>
      <c r="V14" s="9"/>
      <c r="W14" s="9"/>
      <c r="X14" s="9"/>
      <c r="Y14" s="9"/>
    </row>
    <row r="15" spans="1:25" ht="15.5" x14ac:dyDescent="0.35">
      <c r="A15" s="2">
        <v>2300</v>
      </c>
      <c r="B15" s="1" t="s">
        <v>9</v>
      </c>
      <c r="C15" s="39">
        <v>3397</v>
      </c>
      <c r="D15" s="39">
        <v>3508</v>
      </c>
      <c r="E15" s="39">
        <v>3546</v>
      </c>
      <c r="F15" s="52">
        <f t="shared" si="0"/>
        <v>38</v>
      </c>
      <c r="G15" s="53">
        <f t="shared" si="1"/>
        <v>1.0832383124287359E-2</v>
      </c>
      <c r="I15" s="27">
        <v>2300</v>
      </c>
      <c r="J15" s="60" t="s">
        <v>99</v>
      </c>
      <c r="K15" s="27">
        <v>3546</v>
      </c>
      <c r="L15"/>
      <c r="M15" s="49">
        <f>L16-E15</f>
        <v>-3546</v>
      </c>
      <c r="N15" s="26">
        <v>1313</v>
      </c>
      <c r="O15" s="35"/>
      <c r="Q15" s="34"/>
      <c r="R15" s="26"/>
      <c r="S15" s="9"/>
      <c r="T15" s="9"/>
      <c r="U15" s="9"/>
      <c r="V15" s="9"/>
      <c r="W15" s="9"/>
      <c r="X15" s="9"/>
      <c r="Y15" s="9"/>
    </row>
    <row r="16" spans="1:25" ht="15.5" x14ac:dyDescent="0.35">
      <c r="A16" s="21">
        <v>2506</v>
      </c>
      <c r="B16" s="19" t="s">
        <v>10</v>
      </c>
      <c r="C16" s="38">
        <v>1288</v>
      </c>
      <c r="D16" s="38">
        <v>1308</v>
      </c>
      <c r="E16" s="38">
        <v>1328</v>
      </c>
      <c r="F16" s="50">
        <f t="shared" si="0"/>
        <v>20</v>
      </c>
      <c r="G16" s="51">
        <f t="shared" si="1"/>
        <v>1.5290519877675823E-2</v>
      </c>
      <c r="I16" s="27">
        <v>2506</v>
      </c>
      <c r="J16" s="60" t="s">
        <v>100</v>
      </c>
      <c r="K16" s="27">
        <v>1328</v>
      </c>
      <c r="L16"/>
      <c r="M16" s="49">
        <f>L17-E16</f>
        <v>-1328</v>
      </c>
      <c r="N16" s="26">
        <v>3586</v>
      </c>
      <c r="O16" s="35"/>
      <c r="Q16" s="34"/>
      <c r="R16" s="26"/>
      <c r="S16" s="9"/>
      <c r="T16" s="9"/>
      <c r="U16" s="9"/>
      <c r="V16" s="9"/>
      <c r="W16" s="9"/>
      <c r="X16" s="9"/>
      <c r="Y16" s="9"/>
    </row>
    <row r="17" spans="1:25" ht="15.5" x14ac:dyDescent="0.35">
      <c r="A17" s="2">
        <v>2510</v>
      </c>
      <c r="B17" s="1" t="s">
        <v>74</v>
      </c>
      <c r="C17" s="39">
        <v>3482</v>
      </c>
      <c r="D17" s="39">
        <v>3586</v>
      </c>
      <c r="E17" s="39">
        <v>3682</v>
      </c>
      <c r="F17" s="52">
        <f t="shared" si="0"/>
        <v>96</v>
      </c>
      <c r="G17" s="53">
        <f t="shared" si="1"/>
        <v>2.6770775237032973E-2</v>
      </c>
      <c r="I17" s="27">
        <v>2510</v>
      </c>
      <c r="J17" s="60" t="s">
        <v>101</v>
      </c>
      <c r="K17" s="27">
        <v>3682</v>
      </c>
      <c r="L17"/>
      <c r="M17" s="49">
        <f>L19-E17</f>
        <v>-3682</v>
      </c>
      <c r="N17" s="26">
        <v>7528</v>
      </c>
      <c r="O17" s="35"/>
      <c r="Q17" s="34"/>
      <c r="R17" s="26"/>
      <c r="S17" s="9"/>
      <c r="T17" s="9"/>
      <c r="U17" s="9"/>
      <c r="V17" s="9"/>
      <c r="W17" s="9"/>
      <c r="X17" s="9"/>
      <c r="Y17" s="9"/>
    </row>
    <row r="18" spans="1:25" ht="19.5" customHeight="1" x14ac:dyDescent="0.35">
      <c r="A18" s="16" t="s">
        <v>11</v>
      </c>
      <c r="B18" s="22"/>
      <c r="C18" s="17">
        <f>SUM(C19:C28)</f>
        <v>16547</v>
      </c>
      <c r="D18" s="17">
        <f>SUM(D19:D28)</f>
        <v>16666</v>
      </c>
      <c r="E18" s="17">
        <f>SUM(E19:E28)</f>
        <v>16714</v>
      </c>
      <c r="F18" s="50">
        <f t="shared" si="0"/>
        <v>48</v>
      </c>
      <c r="G18" s="51">
        <f t="shared" si="1"/>
        <v>2.8801152046082912E-3</v>
      </c>
      <c r="M18" s="49"/>
      <c r="N18" s="26">
        <v>65</v>
      </c>
      <c r="O18" s="35"/>
      <c r="Q18" s="34"/>
      <c r="R18" s="26"/>
      <c r="S18" s="9"/>
      <c r="T18" s="9"/>
      <c r="U18" s="9"/>
      <c r="V18" s="9"/>
      <c r="W18" s="9"/>
      <c r="X18" s="9"/>
      <c r="Y18" s="9"/>
    </row>
    <row r="19" spans="1:25" ht="15.5" x14ac:dyDescent="0.35">
      <c r="A19" s="2">
        <v>3000</v>
      </c>
      <c r="B19" s="1" t="s">
        <v>12</v>
      </c>
      <c r="C19" s="10">
        <v>7421</v>
      </c>
      <c r="D19" s="10">
        <v>7533</v>
      </c>
      <c r="E19" s="10">
        <v>7667</v>
      </c>
      <c r="F19" s="52">
        <f t="shared" si="0"/>
        <v>134</v>
      </c>
      <c r="G19" s="53">
        <f t="shared" si="1"/>
        <v>1.7788397716713034E-2</v>
      </c>
      <c r="I19" s="27">
        <v>3000</v>
      </c>
      <c r="J19" s="60" t="s">
        <v>102</v>
      </c>
      <c r="K19" s="27">
        <v>7667</v>
      </c>
      <c r="L19"/>
      <c r="M19" s="49">
        <f t="shared" ref="M19:M26" si="3">L21-E19</f>
        <v>-7667</v>
      </c>
      <c r="N19" s="26">
        <v>627</v>
      </c>
      <c r="O19" s="35"/>
      <c r="Q19" s="34"/>
      <c r="R19" s="26"/>
      <c r="S19" s="9"/>
      <c r="T19" s="9"/>
      <c r="U19" s="9"/>
      <c r="V19" s="9"/>
      <c r="W19" s="9"/>
      <c r="X19" s="9"/>
      <c r="Y19" s="9"/>
    </row>
    <row r="20" spans="1:25" ht="15.5" x14ac:dyDescent="0.35">
      <c r="A20" s="21">
        <v>3506</v>
      </c>
      <c r="B20" s="19" t="s">
        <v>13</v>
      </c>
      <c r="C20" s="20">
        <v>58</v>
      </c>
      <c r="D20" s="20">
        <v>65</v>
      </c>
      <c r="E20" s="20">
        <v>64</v>
      </c>
      <c r="F20" s="50">
        <f t="shared" si="0"/>
        <v>-1</v>
      </c>
      <c r="G20" s="51">
        <f t="shared" si="1"/>
        <v>-1.538461538461533E-2</v>
      </c>
      <c r="I20" s="27">
        <v>3506</v>
      </c>
      <c r="J20" s="60" t="s">
        <v>103</v>
      </c>
      <c r="K20" s="27">
        <v>64</v>
      </c>
      <c r="L20"/>
      <c r="M20" s="49">
        <f t="shared" si="3"/>
        <v>-64</v>
      </c>
      <c r="N20" s="26">
        <v>3869</v>
      </c>
      <c r="O20" s="35"/>
      <c r="Q20" s="34"/>
      <c r="R20" s="26"/>
      <c r="S20" s="9"/>
      <c r="T20" s="9"/>
      <c r="U20" s="9"/>
      <c r="V20" s="9"/>
      <c r="W20" s="9"/>
      <c r="X20" s="9"/>
      <c r="Y20" s="9"/>
    </row>
    <row r="21" spans="1:25" ht="15.5" x14ac:dyDescent="0.35">
      <c r="A21" s="2">
        <v>3511</v>
      </c>
      <c r="B21" s="1" t="s">
        <v>14</v>
      </c>
      <c r="C21" s="10">
        <v>650</v>
      </c>
      <c r="D21" s="10">
        <v>625</v>
      </c>
      <c r="E21" s="10">
        <v>643</v>
      </c>
      <c r="F21" s="52">
        <f t="shared" si="0"/>
        <v>18</v>
      </c>
      <c r="G21" s="53">
        <f t="shared" si="1"/>
        <v>2.8799999999999937E-2</v>
      </c>
      <c r="I21" s="27">
        <v>3511</v>
      </c>
      <c r="J21" s="60" t="s">
        <v>104</v>
      </c>
      <c r="K21" s="27">
        <v>643</v>
      </c>
      <c r="L21"/>
      <c r="M21" s="49">
        <f t="shared" si="3"/>
        <v>-643</v>
      </c>
      <c r="N21" s="26">
        <v>875</v>
      </c>
      <c r="O21" s="35"/>
      <c r="Q21" s="34"/>
      <c r="R21" s="26"/>
      <c r="S21" s="9"/>
      <c r="T21" s="9"/>
      <c r="U21" s="9"/>
      <c r="V21" s="9"/>
      <c r="W21" s="9"/>
      <c r="X21" s="9"/>
      <c r="Y21" s="9"/>
    </row>
    <row r="22" spans="1:25" ht="15.5" x14ac:dyDescent="0.35">
      <c r="A22" s="21">
        <v>3609</v>
      </c>
      <c r="B22" s="19" t="s">
        <v>15</v>
      </c>
      <c r="C22" s="20">
        <v>3816</v>
      </c>
      <c r="D22" s="20">
        <v>3855</v>
      </c>
      <c r="E22" s="20">
        <v>3774</v>
      </c>
      <c r="F22" s="50">
        <f t="shared" si="0"/>
        <v>-81</v>
      </c>
      <c r="G22" s="51">
        <f t="shared" si="1"/>
        <v>-2.1011673151751009E-2</v>
      </c>
      <c r="I22" s="27">
        <v>3609</v>
      </c>
      <c r="J22" s="60" t="s">
        <v>105</v>
      </c>
      <c r="K22" s="27">
        <v>3774</v>
      </c>
      <c r="L22"/>
      <c r="M22" s="49">
        <f t="shared" si="3"/>
        <v>-3774</v>
      </c>
      <c r="N22" s="26">
        <v>65</v>
      </c>
      <c r="O22" s="35"/>
      <c r="Q22" s="34"/>
      <c r="R22" s="26"/>
      <c r="S22" s="9"/>
      <c r="T22" s="9"/>
      <c r="U22" s="9"/>
      <c r="V22" s="9"/>
      <c r="W22" s="9"/>
      <c r="X22" s="9"/>
      <c r="Y22" s="9"/>
    </row>
    <row r="23" spans="1:25" ht="15.5" x14ac:dyDescent="0.35">
      <c r="A23" s="2">
        <v>3709</v>
      </c>
      <c r="B23" s="1" t="s">
        <v>16</v>
      </c>
      <c r="C23" s="10">
        <v>876</v>
      </c>
      <c r="D23" s="10">
        <v>877</v>
      </c>
      <c r="E23" s="10">
        <v>868</v>
      </c>
      <c r="F23" s="52">
        <f t="shared" si="0"/>
        <v>-9</v>
      </c>
      <c r="G23" s="53">
        <f t="shared" si="1"/>
        <v>-1.0262257696693311E-2</v>
      </c>
      <c r="I23" s="27">
        <v>3709</v>
      </c>
      <c r="J23" s="60" t="s">
        <v>106</v>
      </c>
      <c r="K23" s="27">
        <v>868</v>
      </c>
      <c r="L23"/>
      <c r="M23" s="49">
        <f t="shared" si="3"/>
        <v>-868</v>
      </c>
      <c r="N23" s="26">
        <v>1209</v>
      </c>
      <c r="O23" s="35"/>
      <c r="Q23" s="34"/>
      <c r="R23" s="26"/>
      <c r="S23" s="9"/>
      <c r="T23" s="9"/>
      <c r="U23" s="9"/>
      <c r="V23" s="9"/>
      <c r="W23" s="9"/>
      <c r="X23" s="9"/>
      <c r="Y23" s="9"/>
    </row>
    <row r="24" spans="1:25" ht="15.5" x14ac:dyDescent="0.35">
      <c r="A24" s="21">
        <v>3710</v>
      </c>
      <c r="B24" s="19" t="s">
        <v>17</v>
      </c>
      <c r="C24" s="20">
        <v>63</v>
      </c>
      <c r="D24" s="20">
        <v>65</v>
      </c>
      <c r="E24" s="20">
        <v>66</v>
      </c>
      <c r="F24" s="50">
        <f t="shared" si="0"/>
        <v>1</v>
      </c>
      <c r="G24" s="51">
        <f t="shared" si="1"/>
        <v>1.538461538461533E-2</v>
      </c>
      <c r="I24" s="27">
        <v>3710</v>
      </c>
      <c r="J24" s="60" t="s">
        <v>107</v>
      </c>
      <c r="K24" s="27">
        <v>66</v>
      </c>
      <c r="L24"/>
      <c r="M24" s="49">
        <f t="shared" si="3"/>
        <v>-66</v>
      </c>
      <c r="N24" s="26">
        <v>125</v>
      </c>
      <c r="O24" s="35"/>
      <c r="Q24" s="34"/>
      <c r="R24" s="26"/>
      <c r="S24" s="9"/>
      <c r="T24" s="9"/>
      <c r="U24" s="9"/>
      <c r="V24" s="9"/>
      <c r="W24" s="9"/>
      <c r="X24" s="9"/>
      <c r="Y24" s="9"/>
    </row>
    <row r="25" spans="1:25" ht="15.5" x14ac:dyDescent="0.35">
      <c r="A25" s="2">
        <v>3711</v>
      </c>
      <c r="B25" s="1" t="s">
        <v>18</v>
      </c>
      <c r="C25" s="10">
        <v>1196</v>
      </c>
      <c r="D25" s="10">
        <v>1211</v>
      </c>
      <c r="E25" s="10">
        <v>1194</v>
      </c>
      <c r="F25" s="52">
        <f t="shared" si="0"/>
        <v>-17</v>
      </c>
      <c r="G25" s="53">
        <f t="shared" si="1"/>
        <v>-1.4037985136250986E-2</v>
      </c>
      <c r="I25" s="27">
        <v>3711</v>
      </c>
      <c r="J25" s="60" t="s">
        <v>108</v>
      </c>
      <c r="K25" s="27">
        <v>1194</v>
      </c>
      <c r="L25"/>
      <c r="M25" s="49">
        <f t="shared" si="3"/>
        <v>-1194</v>
      </c>
      <c r="N25" s="26">
        <v>1676</v>
      </c>
      <c r="O25" s="35"/>
      <c r="Q25" s="34"/>
      <c r="R25" s="26"/>
      <c r="S25" s="9"/>
      <c r="T25" s="9"/>
      <c r="U25" s="9"/>
      <c r="V25" s="9"/>
      <c r="W25" s="9"/>
      <c r="X25" s="9"/>
      <c r="Y25" s="9"/>
    </row>
    <row r="26" spans="1:25" ht="15.5" x14ac:dyDescent="0.35">
      <c r="A26" s="21">
        <v>3713</v>
      </c>
      <c r="B26" s="19" t="s">
        <v>19</v>
      </c>
      <c r="C26" s="20">
        <v>117</v>
      </c>
      <c r="D26" s="20">
        <v>124</v>
      </c>
      <c r="E26" s="20">
        <v>119</v>
      </c>
      <c r="F26" s="50">
        <f t="shared" si="0"/>
        <v>-5</v>
      </c>
      <c r="G26" s="51">
        <f t="shared" si="1"/>
        <v>-4.0322580645161255E-2</v>
      </c>
      <c r="I26" s="27">
        <v>3713</v>
      </c>
      <c r="J26" s="60" t="s">
        <v>109</v>
      </c>
      <c r="K26" s="27">
        <v>119</v>
      </c>
      <c r="L26"/>
      <c r="M26" s="49">
        <f t="shared" si="3"/>
        <v>-119</v>
      </c>
      <c r="N26" s="26">
        <v>638</v>
      </c>
      <c r="O26" s="35"/>
      <c r="Q26" s="34"/>
      <c r="R26" s="26"/>
      <c r="S26" s="9"/>
      <c r="T26" s="9"/>
      <c r="U26" s="9"/>
      <c r="V26" s="9"/>
      <c r="W26" s="9"/>
      <c r="X26" s="9"/>
      <c r="Y26" s="9"/>
    </row>
    <row r="27" spans="1:25" ht="15.5" x14ac:dyDescent="0.35">
      <c r="A27" s="2">
        <v>3714</v>
      </c>
      <c r="B27" s="1" t="s">
        <v>20</v>
      </c>
      <c r="C27" s="10">
        <v>1680</v>
      </c>
      <c r="D27" s="10">
        <v>1677</v>
      </c>
      <c r="E27" s="10">
        <v>1694</v>
      </c>
      <c r="F27" s="52">
        <f t="shared" si="0"/>
        <v>17</v>
      </c>
      <c r="G27" s="53">
        <f t="shared" si="1"/>
        <v>1.0137149672033496E-2</v>
      </c>
      <c r="I27" s="27">
        <v>3714</v>
      </c>
      <c r="J27" s="60" t="s">
        <v>110</v>
      </c>
      <c r="K27" s="27">
        <v>1694</v>
      </c>
      <c r="L27"/>
      <c r="M27" s="49">
        <f>L30-E27</f>
        <v>-1694</v>
      </c>
      <c r="N27" s="26">
        <v>952</v>
      </c>
      <c r="O27" s="35"/>
      <c r="Q27" s="34"/>
      <c r="R27" s="26"/>
      <c r="S27" s="9"/>
      <c r="T27" s="9"/>
      <c r="U27" s="9"/>
      <c r="V27" s="9"/>
      <c r="W27" s="9"/>
      <c r="X27" s="9"/>
      <c r="Y27" s="9"/>
    </row>
    <row r="28" spans="1:25" ht="15.5" x14ac:dyDescent="0.35">
      <c r="A28" s="21">
        <v>3811</v>
      </c>
      <c r="B28" s="19" t="s">
        <v>21</v>
      </c>
      <c r="C28" s="20">
        <v>670</v>
      </c>
      <c r="D28" s="20">
        <v>634</v>
      </c>
      <c r="E28" s="20">
        <v>625</v>
      </c>
      <c r="F28" s="50">
        <f t="shared" si="0"/>
        <v>-9</v>
      </c>
      <c r="G28" s="51">
        <f t="shared" si="1"/>
        <v>-1.4195583596214534E-2</v>
      </c>
      <c r="I28" s="27">
        <v>3811</v>
      </c>
      <c r="J28" s="60" t="s">
        <v>111</v>
      </c>
      <c r="K28" s="27">
        <v>625</v>
      </c>
      <c r="L28"/>
      <c r="M28" s="49">
        <f>L31-E28</f>
        <v>-625</v>
      </c>
      <c r="N28" s="26">
        <v>3826</v>
      </c>
      <c r="O28" s="35"/>
      <c r="Q28" s="34"/>
      <c r="R28" s="26"/>
      <c r="S28" s="9"/>
      <c r="T28" s="9"/>
      <c r="U28" s="9"/>
      <c r="V28" s="9"/>
      <c r="W28" s="9"/>
      <c r="X28" s="9"/>
      <c r="Y28" s="9"/>
    </row>
    <row r="29" spans="1:25" ht="21" customHeight="1" x14ac:dyDescent="0.35">
      <c r="A29" s="3" t="s">
        <v>22</v>
      </c>
      <c r="B29" s="4"/>
      <c r="C29" s="11">
        <f>SUM(C30:C38)</f>
        <v>7064</v>
      </c>
      <c r="D29" s="11">
        <f>SUM(D30:D38)</f>
        <v>7118</v>
      </c>
      <c r="E29" s="11">
        <f>SUM(E30:E38)</f>
        <v>7089</v>
      </c>
      <c r="F29" s="52">
        <f t="shared" si="0"/>
        <v>-29</v>
      </c>
      <c r="G29" s="53">
        <f t="shared" si="1"/>
        <v>-4.0741781399269428E-3</v>
      </c>
      <c r="M29" s="49"/>
      <c r="N29" s="26">
        <v>259</v>
      </c>
      <c r="O29" s="35"/>
      <c r="Q29" s="34"/>
      <c r="R29" s="26"/>
      <c r="S29" s="9"/>
      <c r="T29" s="9"/>
      <c r="U29" s="9"/>
      <c r="V29" s="9"/>
      <c r="W29" s="9"/>
      <c r="X29" s="9"/>
      <c r="Y29" s="9"/>
    </row>
    <row r="30" spans="1:25" ht="15.5" x14ac:dyDescent="0.35">
      <c r="A30" s="21">
        <v>4100</v>
      </c>
      <c r="B30" s="19" t="s">
        <v>23</v>
      </c>
      <c r="C30" s="20">
        <v>946</v>
      </c>
      <c r="D30" s="20">
        <v>959</v>
      </c>
      <c r="E30" s="20">
        <v>949</v>
      </c>
      <c r="F30" s="50">
        <f t="shared" si="0"/>
        <v>-10</v>
      </c>
      <c r="G30" s="51">
        <f t="shared" si="1"/>
        <v>-1.0427528675703845E-2</v>
      </c>
      <c r="I30" s="27">
        <v>4100</v>
      </c>
      <c r="J30" s="60" t="s">
        <v>112</v>
      </c>
      <c r="K30" s="27">
        <v>949</v>
      </c>
      <c r="L30"/>
      <c r="M30" s="49">
        <f t="shared" ref="M30:M35" si="4">L33-E30</f>
        <v>-949</v>
      </c>
      <c r="N30" s="26">
        <v>252</v>
      </c>
      <c r="O30" s="35"/>
      <c r="Q30" s="34"/>
      <c r="R30" s="26"/>
      <c r="S30" s="9"/>
      <c r="T30" s="9"/>
      <c r="U30" s="9"/>
      <c r="V30" s="9"/>
      <c r="W30" s="9"/>
      <c r="X30" s="9"/>
      <c r="Y30" s="9"/>
    </row>
    <row r="31" spans="1:25" ht="15.5" x14ac:dyDescent="0.35">
      <c r="A31" s="2">
        <v>4200</v>
      </c>
      <c r="B31" s="1" t="s">
        <v>24</v>
      </c>
      <c r="C31" s="10">
        <v>3813</v>
      </c>
      <c r="D31" s="10">
        <v>3810</v>
      </c>
      <c r="E31" s="10">
        <v>3778</v>
      </c>
      <c r="F31" s="52">
        <f t="shared" si="0"/>
        <v>-32</v>
      </c>
      <c r="G31" s="53">
        <f t="shared" si="1"/>
        <v>-8.3989501312335957E-3</v>
      </c>
      <c r="I31" s="27">
        <v>4200</v>
      </c>
      <c r="J31" s="60" t="s">
        <v>113</v>
      </c>
      <c r="K31" s="27">
        <v>3778</v>
      </c>
      <c r="L31"/>
      <c r="M31" s="49">
        <f t="shared" si="4"/>
        <v>-3778</v>
      </c>
      <c r="N31" s="26">
        <v>1020</v>
      </c>
      <c r="Q31" s="34"/>
      <c r="R31" s="26"/>
      <c r="S31" s="9"/>
      <c r="T31" s="9"/>
      <c r="U31" s="9"/>
      <c r="V31" s="9"/>
      <c r="W31" s="9"/>
      <c r="X31" s="9"/>
      <c r="Y31" s="9"/>
    </row>
    <row r="32" spans="1:25" ht="15.5" x14ac:dyDescent="0.35">
      <c r="A32" s="21">
        <v>4502</v>
      </c>
      <c r="B32" s="19" t="s">
        <v>25</v>
      </c>
      <c r="C32" s="20">
        <v>257</v>
      </c>
      <c r="D32" s="20">
        <v>262</v>
      </c>
      <c r="E32" s="20">
        <v>236</v>
      </c>
      <c r="F32" s="50">
        <f t="shared" si="0"/>
        <v>-26</v>
      </c>
      <c r="G32" s="51">
        <f t="shared" si="1"/>
        <v>-9.92366412213741E-2</v>
      </c>
      <c r="I32" s="27">
        <v>4502</v>
      </c>
      <c r="J32" s="60" t="s">
        <v>114</v>
      </c>
      <c r="K32" s="27">
        <v>236</v>
      </c>
      <c r="L32"/>
      <c r="M32" s="49">
        <f t="shared" si="4"/>
        <v>-236</v>
      </c>
      <c r="N32" s="26">
        <v>209</v>
      </c>
      <c r="O32" s="35"/>
      <c r="Q32" s="34"/>
      <c r="R32" s="26"/>
      <c r="S32" s="9"/>
      <c r="T32" s="9"/>
      <c r="U32" s="9"/>
      <c r="V32" s="9"/>
      <c r="W32" s="9"/>
      <c r="X32" s="9"/>
      <c r="Y32" s="9"/>
    </row>
    <row r="33" spans="1:25" ht="15.5" x14ac:dyDescent="0.35">
      <c r="A33" s="2">
        <v>4604</v>
      </c>
      <c r="B33" s="1" t="s">
        <v>26</v>
      </c>
      <c r="C33" s="10">
        <v>259</v>
      </c>
      <c r="D33" s="10">
        <v>252</v>
      </c>
      <c r="E33" s="10">
        <v>271</v>
      </c>
      <c r="F33" s="52">
        <f>E33-D33</f>
        <v>19</v>
      </c>
      <c r="G33" s="53">
        <f t="shared" si="1"/>
        <v>7.5396825396825351E-2</v>
      </c>
      <c r="I33" s="27">
        <v>4604</v>
      </c>
      <c r="J33" s="60" t="s">
        <v>115</v>
      </c>
      <c r="K33" s="27">
        <v>271</v>
      </c>
      <c r="L33"/>
      <c r="M33" s="49">
        <f t="shared" si="4"/>
        <v>-271</v>
      </c>
      <c r="N33" s="26">
        <v>43</v>
      </c>
      <c r="O33" s="35"/>
      <c r="Q33" s="34"/>
      <c r="R33" s="26"/>
      <c r="S33" s="9"/>
      <c r="T33" s="9"/>
      <c r="U33" s="9"/>
      <c r="V33" s="9"/>
      <c r="W33" s="9"/>
      <c r="X33" s="9"/>
      <c r="Y33" s="9"/>
    </row>
    <row r="34" spans="1:25" ht="15.5" x14ac:dyDescent="0.35">
      <c r="A34" s="21">
        <v>4607</v>
      </c>
      <c r="B34" s="19" t="s">
        <v>27</v>
      </c>
      <c r="C34" s="20">
        <v>996</v>
      </c>
      <c r="D34" s="20">
        <v>1020</v>
      </c>
      <c r="E34" s="20">
        <v>1052</v>
      </c>
      <c r="F34" s="50">
        <f t="shared" si="0"/>
        <v>32</v>
      </c>
      <c r="G34" s="51">
        <f t="shared" si="1"/>
        <v>3.1372549019607954E-2</v>
      </c>
      <c r="I34" s="27">
        <v>4607</v>
      </c>
      <c r="J34" s="60" t="s">
        <v>116</v>
      </c>
      <c r="K34" s="27">
        <v>1052</v>
      </c>
      <c r="L34"/>
      <c r="M34" s="49">
        <f t="shared" si="4"/>
        <v>-1052</v>
      </c>
      <c r="N34" s="26">
        <v>108</v>
      </c>
      <c r="O34" s="35"/>
      <c r="Q34" s="34"/>
      <c r="R34" s="26"/>
      <c r="S34" s="9"/>
      <c r="T34" s="9"/>
      <c r="U34" s="9"/>
      <c r="V34" s="9"/>
      <c r="W34" s="9"/>
      <c r="X34" s="9"/>
      <c r="Y34" s="9"/>
    </row>
    <row r="35" spans="1:25" ht="15.5" x14ac:dyDescent="0.35">
      <c r="A35" s="2">
        <v>4803</v>
      </c>
      <c r="B35" s="1" t="s">
        <v>28</v>
      </c>
      <c r="C35" s="10">
        <v>199</v>
      </c>
      <c r="D35" s="10">
        <v>209</v>
      </c>
      <c r="E35" s="10">
        <v>208</v>
      </c>
      <c r="F35" s="52">
        <f t="shared" si="0"/>
        <v>-1</v>
      </c>
      <c r="G35" s="53">
        <f t="shared" si="1"/>
        <v>-4.784688995215336E-3</v>
      </c>
      <c r="I35" s="27">
        <v>4803</v>
      </c>
      <c r="J35" s="60" t="s">
        <v>117</v>
      </c>
      <c r="K35" s="27">
        <v>208</v>
      </c>
      <c r="L35"/>
      <c r="M35" s="49">
        <f t="shared" si="4"/>
        <v>-208</v>
      </c>
      <c r="N35" s="26">
        <v>454</v>
      </c>
      <c r="O35" s="35"/>
      <c r="Q35" s="34"/>
      <c r="R35" s="26"/>
      <c r="S35" s="9"/>
      <c r="T35" s="9"/>
      <c r="U35" s="9"/>
      <c r="V35" s="9"/>
      <c r="W35" s="9"/>
      <c r="X35" s="9"/>
      <c r="Y35" s="9"/>
    </row>
    <row r="36" spans="1:25" ht="15.5" x14ac:dyDescent="0.35">
      <c r="A36" s="21">
        <v>4901</v>
      </c>
      <c r="B36" s="19" t="s">
        <v>29</v>
      </c>
      <c r="C36" s="20">
        <v>40</v>
      </c>
      <c r="D36" s="20">
        <v>43</v>
      </c>
      <c r="E36" s="20">
        <v>40</v>
      </c>
      <c r="F36" s="50">
        <f t="shared" si="0"/>
        <v>-3</v>
      </c>
      <c r="G36" s="51">
        <f t="shared" si="1"/>
        <v>-6.9767441860465129E-2</v>
      </c>
      <c r="I36" s="27">
        <v>4901</v>
      </c>
      <c r="J36" s="60" t="s">
        <v>118</v>
      </c>
      <c r="K36" s="27">
        <v>40</v>
      </c>
      <c r="L36"/>
      <c r="M36" s="49">
        <f>L40-E36</f>
        <v>-40</v>
      </c>
      <c r="N36" s="26">
        <v>4035</v>
      </c>
      <c r="O36" s="35"/>
      <c r="Q36" s="34"/>
      <c r="R36" s="26"/>
      <c r="S36" s="9"/>
      <c r="T36" s="9"/>
      <c r="U36" s="9"/>
      <c r="V36" s="9"/>
      <c r="W36" s="9"/>
      <c r="X36" s="9"/>
      <c r="Y36" s="9"/>
    </row>
    <row r="37" spans="1:25" ht="15.5" x14ac:dyDescent="0.35">
      <c r="A37" s="2">
        <v>4902</v>
      </c>
      <c r="B37" s="1" t="s">
        <v>30</v>
      </c>
      <c r="C37" s="10">
        <v>103</v>
      </c>
      <c r="D37" s="10">
        <v>109</v>
      </c>
      <c r="E37" s="10">
        <v>109</v>
      </c>
      <c r="F37" s="52">
        <f t="shared" si="0"/>
        <v>0</v>
      </c>
      <c r="G37" s="53">
        <f t="shared" si="1"/>
        <v>0</v>
      </c>
      <c r="I37" s="27">
        <v>4902</v>
      </c>
      <c r="J37" s="60" t="s">
        <v>119</v>
      </c>
      <c r="K37" s="27">
        <v>109</v>
      </c>
      <c r="L37"/>
      <c r="M37" s="49">
        <f>L41-E37</f>
        <v>-109</v>
      </c>
      <c r="N37" s="26">
        <v>1208</v>
      </c>
      <c r="O37" s="35"/>
      <c r="Q37" s="34"/>
      <c r="R37" s="26"/>
      <c r="S37" s="9"/>
      <c r="T37" s="9"/>
      <c r="U37" s="9"/>
      <c r="V37" s="9"/>
      <c r="W37" s="9"/>
      <c r="X37" s="9"/>
      <c r="Y37" s="9"/>
    </row>
    <row r="38" spans="1:25" ht="15.5" x14ac:dyDescent="0.35">
      <c r="A38" s="21">
        <v>4911</v>
      </c>
      <c r="B38" s="19" t="s">
        <v>31</v>
      </c>
      <c r="C38" s="20">
        <v>451</v>
      </c>
      <c r="D38" s="20">
        <v>454</v>
      </c>
      <c r="E38" s="20">
        <v>446</v>
      </c>
      <c r="F38" s="50">
        <f t="shared" si="0"/>
        <v>-8</v>
      </c>
      <c r="G38" s="51">
        <f t="shared" si="1"/>
        <v>-1.7621145374449365E-2</v>
      </c>
      <c r="I38" s="27">
        <v>4911</v>
      </c>
      <c r="J38" s="60" t="s">
        <v>120</v>
      </c>
      <c r="K38" s="27">
        <v>446</v>
      </c>
      <c r="L38"/>
      <c r="M38" s="49">
        <f>L42-E38</f>
        <v>-446</v>
      </c>
      <c r="N38" s="26">
        <v>944</v>
      </c>
      <c r="O38" s="35"/>
      <c r="Q38" s="34"/>
      <c r="R38" s="26"/>
      <c r="S38" s="9"/>
      <c r="T38" s="9"/>
      <c r="U38" s="9"/>
      <c r="V38" s="9"/>
      <c r="W38" s="9"/>
      <c r="X38" s="9"/>
      <c r="Y38" s="9"/>
    </row>
    <row r="39" spans="1:25" ht="21.75" customHeight="1" x14ac:dyDescent="0.35">
      <c r="A39" s="3" t="s">
        <v>32</v>
      </c>
      <c r="B39" s="4"/>
      <c r="C39" s="11">
        <f>SUM(C40:C46)</f>
        <v>7227</v>
      </c>
      <c r="D39" s="11">
        <f>SUM(D40:D46)</f>
        <v>7327</v>
      </c>
      <c r="E39" s="11">
        <f>SUM(E40:E46)</f>
        <v>7401</v>
      </c>
      <c r="F39" s="52">
        <f t="shared" si="0"/>
        <v>74</v>
      </c>
      <c r="G39" s="53">
        <f t="shared" si="1"/>
        <v>1.009963149993176E-2</v>
      </c>
      <c r="M39" s="49"/>
      <c r="N39" s="26">
        <v>472</v>
      </c>
      <c r="O39" s="35"/>
      <c r="Q39" s="34"/>
      <c r="R39" s="26"/>
      <c r="S39" s="9"/>
      <c r="T39" s="9"/>
      <c r="U39" s="9"/>
      <c r="V39" s="9"/>
      <c r="W39" s="9"/>
      <c r="X39" s="9"/>
      <c r="Y39" s="9"/>
    </row>
    <row r="40" spans="1:25" ht="15.5" x14ac:dyDescent="0.35">
      <c r="A40" s="21">
        <v>5200</v>
      </c>
      <c r="B40" s="19" t="s">
        <v>33</v>
      </c>
      <c r="C40" s="20">
        <v>3990</v>
      </c>
      <c r="D40" s="20">
        <v>4037</v>
      </c>
      <c r="E40" s="20">
        <v>4079</v>
      </c>
      <c r="F40" s="50">
        <f t="shared" si="0"/>
        <v>42</v>
      </c>
      <c r="G40" s="51">
        <f t="shared" si="1"/>
        <v>1.0403765172157575E-2</v>
      </c>
      <c r="I40" s="27">
        <v>5200</v>
      </c>
      <c r="J40" s="60" t="s">
        <v>121</v>
      </c>
      <c r="K40" s="27">
        <v>4079</v>
      </c>
      <c r="L40"/>
      <c r="M40" s="49">
        <f>L44-E40</f>
        <v>-4079</v>
      </c>
      <c r="N40" s="26">
        <v>91</v>
      </c>
      <c r="O40" s="35"/>
      <c r="Q40" s="34"/>
      <c r="R40" s="26"/>
      <c r="S40" s="9"/>
      <c r="T40" s="9"/>
      <c r="U40" s="9"/>
      <c r="V40" s="9"/>
      <c r="W40" s="9"/>
      <c r="X40" s="9"/>
      <c r="Y40" s="9"/>
    </row>
    <row r="41" spans="1:25" ht="15.5" x14ac:dyDescent="0.35">
      <c r="A41" s="2">
        <v>5508</v>
      </c>
      <c r="B41" s="1" t="s">
        <v>34</v>
      </c>
      <c r="C41" s="10">
        <v>1181</v>
      </c>
      <c r="D41" s="10">
        <v>1210</v>
      </c>
      <c r="E41" s="10">
        <v>1214</v>
      </c>
      <c r="F41" s="52">
        <f t="shared" si="0"/>
        <v>4</v>
      </c>
      <c r="G41" s="53">
        <f t="shared" si="1"/>
        <v>3.3057851239668423E-3</v>
      </c>
      <c r="I41" s="27">
        <v>5508</v>
      </c>
      <c r="J41" s="60" t="s">
        <v>122</v>
      </c>
      <c r="K41" s="27">
        <v>1214</v>
      </c>
      <c r="L41"/>
      <c r="M41" s="49">
        <f>L45-E41</f>
        <v>-1214</v>
      </c>
      <c r="N41" s="26">
        <v>370</v>
      </c>
      <c r="O41" s="35"/>
      <c r="Q41" s="34"/>
      <c r="R41" s="26"/>
      <c r="S41" s="9"/>
      <c r="T41" s="9"/>
      <c r="U41" s="9"/>
      <c r="V41" s="9"/>
      <c r="W41" s="9"/>
      <c r="X41" s="9"/>
      <c r="Y41" s="9"/>
    </row>
    <row r="42" spans="1:25" ht="15.5" x14ac:dyDescent="0.35">
      <c r="A42" s="21">
        <v>5604</v>
      </c>
      <c r="B42" s="19" t="s">
        <v>35</v>
      </c>
      <c r="C42" s="20">
        <v>935</v>
      </c>
      <c r="D42" s="20">
        <v>942</v>
      </c>
      <c r="E42" s="20">
        <v>958</v>
      </c>
      <c r="F42" s="50">
        <f t="shared" si="0"/>
        <v>16</v>
      </c>
      <c r="G42" s="51">
        <f t="shared" si="1"/>
        <v>1.6985138004246281E-2</v>
      </c>
      <c r="I42" s="27">
        <v>5604</v>
      </c>
      <c r="J42" s="60" t="s">
        <v>123</v>
      </c>
      <c r="K42" s="27">
        <v>958</v>
      </c>
      <c r="L42"/>
      <c r="M42" s="49">
        <f>L46-E42</f>
        <v>-958</v>
      </c>
      <c r="N42" s="26">
        <v>205</v>
      </c>
      <c r="O42" s="35"/>
      <c r="Q42" s="34"/>
      <c r="R42" s="26"/>
      <c r="S42" s="9"/>
      <c r="T42" s="9"/>
      <c r="U42" s="9"/>
      <c r="V42" s="9"/>
      <c r="W42" s="9"/>
      <c r="X42" s="9"/>
      <c r="Y42" s="9"/>
    </row>
    <row r="43" spans="1:25" ht="15.5" x14ac:dyDescent="0.35">
      <c r="A43" s="2">
        <v>5609</v>
      </c>
      <c r="B43" s="1" t="s">
        <v>36</v>
      </c>
      <c r="C43" s="10">
        <v>459</v>
      </c>
      <c r="D43" s="10">
        <v>473</v>
      </c>
      <c r="E43" s="10">
        <v>479</v>
      </c>
      <c r="F43" s="52">
        <f t="shared" si="0"/>
        <v>6</v>
      </c>
      <c r="G43" s="53">
        <f t="shared" si="1"/>
        <v>1.2684989429175397E-2</v>
      </c>
      <c r="I43" s="27">
        <v>5609</v>
      </c>
      <c r="J43" s="60" t="s">
        <v>124</v>
      </c>
      <c r="K43" s="27">
        <v>479</v>
      </c>
      <c r="L43"/>
      <c r="M43" s="49">
        <f>L48-E43</f>
        <v>-479</v>
      </c>
      <c r="N43" s="26">
        <v>19040</v>
      </c>
      <c r="O43" s="35"/>
      <c r="Q43" s="34"/>
      <c r="R43" s="26"/>
      <c r="S43" s="9"/>
      <c r="T43" s="9"/>
      <c r="U43" s="9"/>
      <c r="V43" s="9"/>
      <c r="W43" s="9"/>
      <c r="X43" s="9"/>
      <c r="Y43" s="9"/>
    </row>
    <row r="44" spans="1:25" ht="15.5" x14ac:dyDescent="0.35">
      <c r="A44" s="21">
        <v>5611</v>
      </c>
      <c r="B44" s="19" t="s">
        <v>37</v>
      </c>
      <c r="C44" s="20">
        <v>88</v>
      </c>
      <c r="D44" s="20">
        <v>90</v>
      </c>
      <c r="E44" s="20">
        <v>92</v>
      </c>
      <c r="F44" s="50">
        <f t="shared" si="0"/>
        <v>2</v>
      </c>
      <c r="G44" s="51">
        <f t="shared" si="1"/>
        <v>2.2222222222222143E-2</v>
      </c>
      <c r="I44" s="27">
        <v>5611</v>
      </c>
      <c r="J44" s="60" t="s">
        <v>125</v>
      </c>
      <c r="K44" s="27">
        <v>92</v>
      </c>
      <c r="L44"/>
      <c r="M44" s="49">
        <f>L49-E44</f>
        <v>-92</v>
      </c>
      <c r="N44" s="26">
        <v>3110</v>
      </c>
      <c r="O44" s="35"/>
      <c r="Q44" s="34"/>
      <c r="R44" s="26"/>
      <c r="S44" s="9"/>
      <c r="T44" s="9"/>
      <c r="U44" s="9"/>
      <c r="V44" s="9"/>
      <c r="W44" s="9"/>
      <c r="X44" s="9"/>
      <c r="Y44" s="9"/>
    </row>
    <row r="45" spans="1:25" ht="15.5" x14ac:dyDescent="0.35">
      <c r="A45" s="2">
        <v>5612</v>
      </c>
      <c r="B45" s="1" t="s">
        <v>38</v>
      </c>
      <c r="C45" s="10">
        <v>374</v>
      </c>
      <c r="D45" s="10">
        <v>370</v>
      </c>
      <c r="E45" s="10">
        <v>369</v>
      </c>
      <c r="F45" s="52">
        <f t="shared" si="0"/>
        <v>-1</v>
      </c>
      <c r="G45" s="53">
        <f t="shared" si="1"/>
        <v>-2.7027027027026751E-3</v>
      </c>
      <c r="I45" s="27">
        <v>5612</v>
      </c>
      <c r="J45" s="60" t="s">
        <v>126</v>
      </c>
      <c r="K45" s="27">
        <v>369</v>
      </c>
      <c r="L45"/>
      <c r="M45" s="49">
        <f>L50-E45</f>
        <v>-369</v>
      </c>
      <c r="N45" s="26">
        <v>2009</v>
      </c>
      <c r="O45" s="35"/>
      <c r="Q45" s="34"/>
      <c r="R45" s="26"/>
      <c r="S45" s="9"/>
      <c r="T45" s="9"/>
      <c r="U45" s="9"/>
      <c r="V45" s="9"/>
      <c r="W45" s="9"/>
      <c r="X45" s="9"/>
      <c r="Y45" s="9"/>
    </row>
    <row r="46" spans="1:25" ht="15.5" x14ac:dyDescent="0.35">
      <c r="A46" s="21">
        <v>5706</v>
      </c>
      <c r="B46" s="19" t="s">
        <v>39</v>
      </c>
      <c r="C46" s="20">
        <v>200</v>
      </c>
      <c r="D46" s="20">
        <v>205</v>
      </c>
      <c r="E46" s="20">
        <v>210</v>
      </c>
      <c r="F46" s="50">
        <f t="shared" si="0"/>
        <v>5</v>
      </c>
      <c r="G46" s="51">
        <f t="shared" si="1"/>
        <v>2.4390243902439046E-2</v>
      </c>
      <c r="I46" s="27">
        <v>5706</v>
      </c>
      <c r="J46" s="60" t="s">
        <v>127</v>
      </c>
      <c r="K46" s="27">
        <v>210</v>
      </c>
      <c r="L46"/>
      <c r="M46" s="49">
        <f>L51-E46</f>
        <v>-210</v>
      </c>
      <c r="N46" s="26">
        <v>1900</v>
      </c>
      <c r="O46" s="35"/>
      <c r="Q46" s="34"/>
      <c r="R46" s="26"/>
      <c r="S46" s="9"/>
      <c r="T46" s="9"/>
      <c r="U46" s="9"/>
      <c r="V46" s="9"/>
      <c r="W46" s="9"/>
      <c r="X46" s="9"/>
      <c r="Y46" s="9"/>
    </row>
    <row r="47" spans="1:25" ht="24" customHeight="1" x14ac:dyDescent="0.35">
      <c r="A47" s="3" t="s">
        <v>40</v>
      </c>
      <c r="B47" s="4"/>
      <c r="C47" s="11">
        <f>SUM(C48:C60)</f>
        <v>30441</v>
      </c>
      <c r="D47" s="11">
        <f>SUM(D48:D60)</f>
        <v>30596</v>
      </c>
      <c r="E47" s="11">
        <f>SUM(E48:E60)</f>
        <v>30606</v>
      </c>
      <c r="F47" s="52">
        <f t="shared" si="0"/>
        <v>10</v>
      </c>
      <c r="G47" s="54">
        <f t="shared" si="1"/>
        <v>3.2684010981820499E-4</v>
      </c>
      <c r="M47" s="49"/>
      <c r="N47" s="26">
        <v>1070</v>
      </c>
      <c r="O47" s="35"/>
      <c r="Q47" s="34"/>
      <c r="R47" s="26"/>
      <c r="S47" s="9"/>
      <c r="T47" s="9"/>
      <c r="U47" s="9"/>
      <c r="V47" s="9"/>
      <c r="W47" s="9"/>
      <c r="X47" s="9"/>
      <c r="Y47" s="9"/>
    </row>
    <row r="48" spans="1:25" ht="15.5" x14ac:dyDescent="0.35">
      <c r="A48" s="21">
        <v>6000</v>
      </c>
      <c r="B48" s="19" t="s">
        <v>81</v>
      </c>
      <c r="C48" s="20">
        <v>18900</v>
      </c>
      <c r="D48" s="20">
        <v>19024</v>
      </c>
      <c r="E48" s="20">
        <v>19211</v>
      </c>
      <c r="F48" s="50">
        <f t="shared" si="0"/>
        <v>187</v>
      </c>
      <c r="G48" s="51">
        <f t="shared" si="1"/>
        <v>9.8296888141296002E-3</v>
      </c>
      <c r="I48" s="27">
        <v>6000</v>
      </c>
      <c r="J48" s="60" t="s">
        <v>128</v>
      </c>
      <c r="K48" s="27">
        <v>19211</v>
      </c>
      <c r="L48"/>
      <c r="M48" s="49">
        <f t="shared" ref="M48:M55" si="5">L53-E48</f>
        <v>-19211</v>
      </c>
      <c r="N48" s="26">
        <v>617</v>
      </c>
      <c r="O48" s="35"/>
      <c r="Q48" s="34"/>
      <c r="R48" s="26"/>
      <c r="S48" s="9"/>
      <c r="T48" s="9"/>
      <c r="U48" s="9"/>
      <c r="V48" s="9"/>
      <c r="W48" s="9"/>
      <c r="X48" s="9"/>
      <c r="Y48" s="9"/>
    </row>
    <row r="49" spans="1:25" ht="15.5" x14ac:dyDescent="0.35">
      <c r="A49" s="2">
        <v>6100</v>
      </c>
      <c r="B49" s="1" t="s">
        <v>41</v>
      </c>
      <c r="C49" s="10">
        <v>3050</v>
      </c>
      <c r="D49" s="10">
        <v>3111</v>
      </c>
      <c r="E49" s="10">
        <v>3029</v>
      </c>
      <c r="F49" s="52">
        <f t="shared" si="0"/>
        <v>-82</v>
      </c>
      <c r="G49" s="53">
        <f t="shared" si="1"/>
        <v>-2.6358084217293465E-2</v>
      </c>
      <c r="I49" s="27">
        <v>6100</v>
      </c>
      <c r="J49" s="60" t="s">
        <v>129</v>
      </c>
      <c r="K49" s="27">
        <v>3029</v>
      </c>
      <c r="L49"/>
      <c r="M49" s="49">
        <f t="shared" si="5"/>
        <v>-3029</v>
      </c>
      <c r="N49" s="26">
        <v>484</v>
      </c>
      <c r="O49" s="35"/>
      <c r="Q49" s="34"/>
      <c r="R49" s="26"/>
      <c r="S49" s="9"/>
      <c r="T49" s="9"/>
      <c r="U49" s="9"/>
      <c r="V49" s="9"/>
      <c r="W49" s="9"/>
      <c r="X49" s="9"/>
      <c r="Y49" s="9"/>
    </row>
    <row r="50" spans="1:25" ht="15.5" x14ac:dyDescent="0.35">
      <c r="A50" s="21">
        <v>6250</v>
      </c>
      <c r="B50" s="19" t="s">
        <v>42</v>
      </c>
      <c r="C50" s="20">
        <v>2004</v>
      </c>
      <c r="D50" s="20">
        <v>2007</v>
      </c>
      <c r="E50" s="20">
        <v>1993</v>
      </c>
      <c r="F50" s="50">
        <f t="shared" si="0"/>
        <v>-14</v>
      </c>
      <c r="G50" s="51">
        <f t="shared" si="1"/>
        <v>-6.9755854509218063E-3</v>
      </c>
      <c r="I50" s="27">
        <v>6250</v>
      </c>
      <c r="J50" s="60" t="s">
        <v>130</v>
      </c>
      <c r="K50" s="27">
        <v>1993</v>
      </c>
      <c r="L50"/>
      <c r="M50" s="49">
        <f t="shared" si="5"/>
        <v>-1993</v>
      </c>
      <c r="N50" s="26">
        <v>365</v>
      </c>
      <c r="O50" s="35"/>
      <c r="Q50" s="34"/>
      <c r="R50" s="26"/>
      <c r="S50" s="9"/>
      <c r="T50" s="9"/>
      <c r="U50" s="9"/>
      <c r="V50" s="9"/>
      <c r="W50" s="9"/>
      <c r="X50" s="9"/>
      <c r="Y50" s="9"/>
    </row>
    <row r="51" spans="1:25" ht="15.5" x14ac:dyDescent="0.35">
      <c r="A51" s="2">
        <v>6400</v>
      </c>
      <c r="B51" s="1" t="s">
        <v>43</v>
      </c>
      <c r="C51" s="10">
        <v>1908</v>
      </c>
      <c r="D51" s="10">
        <v>1902</v>
      </c>
      <c r="E51" s="10">
        <v>1860</v>
      </c>
      <c r="F51" s="52">
        <f t="shared" si="0"/>
        <v>-42</v>
      </c>
      <c r="G51" s="53">
        <f t="shared" si="1"/>
        <v>-2.2082018927444769E-2</v>
      </c>
      <c r="I51" s="27">
        <v>6400</v>
      </c>
      <c r="J51" s="60" t="s">
        <v>131</v>
      </c>
      <c r="K51" s="27">
        <v>1860</v>
      </c>
      <c r="L51"/>
      <c r="M51" s="49">
        <f t="shared" si="5"/>
        <v>-1860</v>
      </c>
      <c r="N51" s="26">
        <v>507</v>
      </c>
      <c r="O51" s="35"/>
      <c r="Q51" s="34"/>
      <c r="R51" s="26"/>
      <c r="S51" s="9"/>
      <c r="T51" s="9"/>
      <c r="U51" s="9"/>
      <c r="V51" s="9"/>
      <c r="W51" s="9"/>
      <c r="X51" s="9"/>
      <c r="Y51" s="9"/>
    </row>
    <row r="52" spans="1:25" ht="15.5" x14ac:dyDescent="0.35">
      <c r="A52" s="21">
        <v>6513</v>
      </c>
      <c r="B52" s="19" t="s">
        <v>44</v>
      </c>
      <c r="C52" s="20">
        <v>1041</v>
      </c>
      <c r="D52" s="20">
        <v>1079</v>
      </c>
      <c r="E52" s="20">
        <v>1084</v>
      </c>
      <c r="F52" s="50">
        <f t="shared" si="0"/>
        <v>5</v>
      </c>
      <c r="G52" s="51">
        <f t="shared" si="1"/>
        <v>4.633920296570837E-3</v>
      </c>
      <c r="I52" s="27">
        <v>6513</v>
      </c>
      <c r="J52" s="60" t="s">
        <v>132</v>
      </c>
      <c r="K52" s="27">
        <v>1084</v>
      </c>
      <c r="L52"/>
      <c r="M52" s="49">
        <f t="shared" si="5"/>
        <v>-1084</v>
      </c>
      <c r="N52" s="26">
        <v>54</v>
      </c>
      <c r="O52" s="35"/>
      <c r="Q52" s="34"/>
      <c r="R52" s="26"/>
      <c r="S52" s="9"/>
      <c r="T52" s="9"/>
      <c r="U52" s="9"/>
      <c r="V52" s="9"/>
      <c r="W52" s="9"/>
      <c r="X52" s="9"/>
      <c r="Y52" s="9"/>
    </row>
    <row r="53" spans="1:25" ht="15.5" x14ac:dyDescent="0.35">
      <c r="A53" s="2">
        <v>6515</v>
      </c>
      <c r="B53" s="1" t="s">
        <v>45</v>
      </c>
      <c r="C53" s="10">
        <v>613</v>
      </c>
      <c r="D53" s="10">
        <v>621</v>
      </c>
      <c r="E53" s="10">
        <v>634</v>
      </c>
      <c r="F53" s="52">
        <f t="shared" si="0"/>
        <v>13</v>
      </c>
      <c r="G53" s="53">
        <f t="shared" si="1"/>
        <v>2.0933977455716679E-2</v>
      </c>
      <c r="I53" s="27">
        <v>6515</v>
      </c>
      <c r="J53" s="60" t="s">
        <v>133</v>
      </c>
      <c r="K53" s="27">
        <v>634</v>
      </c>
      <c r="L53"/>
      <c r="M53" s="49">
        <f t="shared" si="5"/>
        <v>-634</v>
      </c>
      <c r="N53" s="26">
        <v>864</v>
      </c>
      <c r="O53" s="35"/>
      <c r="Q53" s="34"/>
      <c r="R53" s="26"/>
      <c r="S53" s="9"/>
      <c r="T53" s="9"/>
      <c r="U53" s="9"/>
      <c r="V53" s="9"/>
      <c r="W53" s="9"/>
      <c r="X53" s="9"/>
      <c r="Y53" s="9"/>
    </row>
    <row r="54" spans="1:25" ht="15.5" x14ac:dyDescent="0.35">
      <c r="A54" s="21">
        <v>6601</v>
      </c>
      <c r="B54" s="19" t="s">
        <v>46</v>
      </c>
      <c r="C54" s="20">
        <v>489</v>
      </c>
      <c r="D54" s="20">
        <v>482</v>
      </c>
      <c r="E54" s="20">
        <v>443</v>
      </c>
      <c r="F54" s="50">
        <f t="shared" si="0"/>
        <v>-39</v>
      </c>
      <c r="G54" s="51">
        <f t="shared" si="1"/>
        <v>-8.0912863070539465E-2</v>
      </c>
      <c r="I54" s="27">
        <v>6601</v>
      </c>
      <c r="J54" s="60" t="s">
        <v>134</v>
      </c>
      <c r="K54" s="27">
        <v>443</v>
      </c>
      <c r="L54"/>
      <c r="M54" s="49">
        <f t="shared" si="5"/>
        <v>-443</v>
      </c>
      <c r="N54" s="26">
        <v>93</v>
      </c>
      <c r="O54" s="35"/>
      <c r="Q54" s="34"/>
      <c r="R54" s="26"/>
      <c r="S54" s="9"/>
      <c r="T54" s="9"/>
      <c r="U54" s="9"/>
      <c r="V54" s="9"/>
      <c r="W54" s="9"/>
      <c r="X54" s="9"/>
      <c r="Y54" s="9"/>
    </row>
    <row r="55" spans="1:25" ht="15.5" x14ac:dyDescent="0.35">
      <c r="A55" s="2">
        <v>6602</v>
      </c>
      <c r="B55" s="1" t="s">
        <v>47</v>
      </c>
      <c r="C55" s="10">
        <v>371</v>
      </c>
      <c r="D55" s="10">
        <v>370</v>
      </c>
      <c r="E55" s="10">
        <v>369</v>
      </c>
      <c r="F55" s="52">
        <f t="shared" si="0"/>
        <v>-1</v>
      </c>
      <c r="G55" s="53">
        <f t="shared" si="1"/>
        <v>-2.7027027027026751E-3</v>
      </c>
      <c r="I55" s="27">
        <v>6602</v>
      </c>
      <c r="J55" s="60" t="s">
        <v>135</v>
      </c>
      <c r="K55" s="27">
        <v>369</v>
      </c>
      <c r="L55"/>
      <c r="M55" s="49">
        <f t="shared" si="5"/>
        <v>-369</v>
      </c>
      <c r="N55" s="26">
        <v>485</v>
      </c>
      <c r="O55" s="35"/>
      <c r="Q55" s="34"/>
      <c r="R55" s="26"/>
      <c r="S55" s="9"/>
      <c r="T55" s="9"/>
      <c r="U55" s="9"/>
      <c r="V55" s="9"/>
      <c r="W55" s="9"/>
      <c r="X55" s="9"/>
      <c r="Y55" s="9"/>
    </row>
    <row r="56" spans="1:25" ht="15.5" x14ac:dyDescent="0.35">
      <c r="A56" s="21">
        <v>6607</v>
      </c>
      <c r="B56" s="19" t="s">
        <v>48</v>
      </c>
      <c r="C56" s="20">
        <v>509</v>
      </c>
      <c r="D56" s="20">
        <v>507</v>
      </c>
      <c r="E56" s="20">
        <v>473</v>
      </c>
      <c r="F56" s="50">
        <f t="shared" si="0"/>
        <v>-34</v>
      </c>
      <c r="G56" s="51">
        <f t="shared" si="1"/>
        <v>-6.7061143984220917E-2</v>
      </c>
      <c r="I56" s="27">
        <v>6607</v>
      </c>
      <c r="J56" s="60" t="s">
        <v>136</v>
      </c>
      <c r="K56" s="27">
        <v>473</v>
      </c>
      <c r="L56"/>
      <c r="M56" s="49">
        <f>L62-E56</f>
        <v>-473</v>
      </c>
      <c r="N56" s="26">
        <v>686</v>
      </c>
      <c r="O56" s="35"/>
      <c r="Q56" s="34"/>
      <c r="R56" s="26"/>
      <c r="S56" s="9"/>
      <c r="T56" s="9"/>
      <c r="U56" s="9"/>
      <c r="V56" s="9"/>
      <c r="W56" s="9"/>
      <c r="X56" s="9"/>
      <c r="Y56" s="9"/>
    </row>
    <row r="57" spans="1:25" ht="15.5" x14ac:dyDescent="0.35">
      <c r="A57" s="2">
        <v>6611</v>
      </c>
      <c r="B57" s="1" t="s">
        <v>49</v>
      </c>
      <c r="C57" s="10">
        <v>55</v>
      </c>
      <c r="D57" s="10">
        <v>54</v>
      </c>
      <c r="E57" s="10">
        <v>59</v>
      </c>
      <c r="F57" s="52">
        <f t="shared" si="0"/>
        <v>5</v>
      </c>
      <c r="G57" s="53">
        <f t="shared" si="1"/>
        <v>9.259259259259256E-2</v>
      </c>
      <c r="I57" s="27">
        <v>6611</v>
      </c>
      <c r="J57" s="60" t="s">
        <v>137</v>
      </c>
      <c r="K57" s="27">
        <v>59</v>
      </c>
      <c r="L57"/>
      <c r="M57" s="49">
        <f>L64-E57</f>
        <v>-59</v>
      </c>
      <c r="N57" s="26">
        <v>5070</v>
      </c>
      <c r="O57" s="35"/>
      <c r="Q57" s="34"/>
      <c r="R57" s="26"/>
      <c r="S57" s="9"/>
      <c r="T57" s="9"/>
      <c r="U57" s="9"/>
      <c r="V57" s="9"/>
      <c r="W57" s="9"/>
      <c r="X57" s="9"/>
      <c r="Y57" s="9"/>
    </row>
    <row r="58" spans="1:25" ht="15.5" x14ac:dyDescent="0.35">
      <c r="A58" s="21">
        <v>6612</v>
      </c>
      <c r="B58" s="19" t="s">
        <v>50</v>
      </c>
      <c r="C58" s="20">
        <v>903</v>
      </c>
      <c r="D58" s="20">
        <v>864</v>
      </c>
      <c r="E58" s="20">
        <v>853</v>
      </c>
      <c r="F58" s="50">
        <f t="shared" si="0"/>
        <v>-11</v>
      </c>
      <c r="G58" s="51">
        <f t="shared" si="1"/>
        <v>-1.273148148148151E-2</v>
      </c>
      <c r="I58" s="27">
        <v>6612</v>
      </c>
      <c r="J58" s="60" t="s">
        <v>138</v>
      </c>
      <c r="K58" s="27">
        <v>853</v>
      </c>
      <c r="L58"/>
      <c r="M58" s="49">
        <f>L65-E58</f>
        <v>-853</v>
      </c>
      <c r="N58" s="26">
        <v>658</v>
      </c>
      <c r="O58" s="35"/>
      <c r="Q58" s="34"/>
      <c r="R58" s="26"/>
      <c r="S58" s="9"/>
      <c r="T58" s="9"/>
      <c r="U58" s="9"/>
      <c r="V58" s="9"/>
      <c r="W58" s="9"/>
      <c r="X58" s="9"/>
      <c r="Y58" s="9"/>
    </row>
    <row r="59" spans="1:25" ht="15.5" x14ac:dyDescent="0.35">
      <c r="A59" s="2">
        <v>6706</v>
      </c>
      <c r="B59" s="1" t="s">
        <v>51</v>
      </c>
      <c r="C59" s="10">
        <v>89</v>
      </c>
      <c r="D59" s="10">
        <v>93</v>
      </c>
      <c r="E59" s="10">
        <v>95</v>
      </c>
      <c r="F59" s="52">
        <f t="shared" si="0"/>
        <v>2</v>
      </c>
      <c r="G59" s="53">
        <f t="shared" si="1"/>
        <v>2.1505376344086002E-2</v>
      </c>
      <c r="I59" s="27">
        <v>6706</v>
      </c>
      <c r="J59" s="60" t="s">
        <v>139</v>
      </c>
      <c r="K59" s="27">
        <v>95</v>
      </c>
      <c r="L59"/>
      <c r="M59" s="49" t="e">
        <f>#REF!-E59</f>
        <v>#REF!</v>
      </c>
      <c r="N59" s="26">
        <v>86</v>
      </c>
      <c r="O59" s="35"/>
      <c r="Q59" s="34"/>
      <c r="R59" s="26"/>
      <c r="S59" s="9"/>
      <c r="T59" s="9"/>
      <c r="U59" s="9"/>
      <c r="V59" s="9"/>
      <c r="W59" s="9"/>
      <c r="X59" s="9"/>
      <c r="Y59" s="9"/>
    </row>
    <row r="60" spans="1:25" ht="15.5" x14ac:dyDescent="0.35">
      <c r="A60" s="21">
        <v>6709</v>
      </c>
      <c r="B60" s="19" t="s">
        <v>52</v>
      </c>
      <c r="C60" s="20">
        <v>509</v>
      </c>
      <c r="D60" s="20">
        <v>482</v>
      </c>
      <c r="E60" s="20">
        <v>503</v>
      </c>
      <c r="F60" s="50">
        <f t="shared" si="0"/>
        <v>21</v>
      </c>
      <c r="G60" s="51">
        <f t="shared" si="1"/>
        <v>4.3568464730290524E-2</v>
      </c>
      <c r="I60" s="27">
        <v>6709</v>
      </c>
      <c r="J60" s="60" t="s">
        <v>140</v>
      </c>
      <c r="K60" s="27">
        <v>503</v>
      </c>
      <c r="L60"/>
      <c r="M60" s="49">
        <f>L67-E60</f>
        <v>-503</v>
      </c>
      <c r="N60" s="26">
        <v>122</v>
      </c>
      <c r="O60" s="35"/>
      <c r="Q60" s="34"/>
      <c r="R60" s="26"/>
      <c r="S60" s="9"/>
      <c r="T60" s="9"/>
      <c r="U60" s="9"/>
      <c r="V60" s="9"/>
      <c r="W60" s="9"/>
      <c r="X60" s="9"/>
      <c r="Y60" s="9"/>
    </row>
    <row r="61" spans="1:25" ht="19.5" customHeight="1" x14ac:dyDescent="0.35">
      <c r="A61" s="3" t="s">
        <v>53</v>
      </c>
      <c r="B61" s="4"/>
      <c r="C61" s="11">
        <f>C62+C63+C64+C65</f>
        <v>10691</v>
      </c>
      <c r="D61" s="11">
        <f>D62+D63+D64+D65</f>
        <v>10740</v>
      </c>
      <c r="E61" s="11">
        <f>E62+E63+E64+E65</f>
        <v>10847</v>
      </c>
      <c r="F61" s="52">
        <f>E61-D61</f>
        <v>107</v>
      </c>
      <c r="G61" s="53">
        <f t="shared" si="1"/>
        <v>9.9627560521415859E-3</v>
      </c>
      <c r="J61" s="60" t="s">
        <v>141</v>
      </c>
      <c r="K61" s="27">
        <v>5086</v>
      </c>
      <c r="M61" s="49"/>
      <c r="N61" s="26">
        <v>499</v>
      </c>
      <c r="O61" s="35"/>
      <c r="Q61" s="34"/>
      <c r="R61" s="26"/>
      <c r="S61" s="9"/>
      <c r="T61" s="9"/>
      <c r="U61" s="9"/>
      <c r="V61" s="9"/>
      <c r="W61" s="9"/>
      <c r="X61" s="9"/>
      <c r="Y61" s="9"/>
    </row>
    <row r="62" spans="1:25" ht="15.5" x14ac:dyDescent="0.35">
      <c r="A62" s="21">
        <v>7300</v>
      </c>
      <c r="B62" s="19" t="s">
        <v>54</v>
      </c>
      <c r="C62" s="20">
        <v>5081</v>
      </c>
      <c r="D62" s="20">
        <v>5073</v>
      </c>
      <c r="E62" s="20">
        <v>5086</v>
      </c>
      <c r="F62" s="50">
        <f t="shared" si="0"/>
        <v>13</v>
      </c>
      <c r="G62" s="51">
        <f t="shared" si="1"/>
        <v>2.5625862408831246E-3</v>
      </c>
      <c r="I62" s="27">
        <v>7300</v>
      </c>
      <c r="J62" s="60" t="s">
        <v>142</v>
      </c>
      <c r="K62" s="27">
        <v>5002</v>
      </c>
      <c r="L62"/>
      <c r="M62" s="49">
        <f>L70-E62</f>
        <v>-5086</v>
      </c>
      <c r="N62" s="26">
        <v>2428</v>
      </c>
      <c r="O62" s="35"/>
      <c r="Q62" s="34"/>
      <c r="R62" s="26"/>
      <c r="S62" s="9"/>
      <c r="T62" s="9"/>
      <c r="U62" s="9"/>
      <c r="V62" s="9"/>
      <c r="W62" s="9"/>
      <c r="X62" s="9"/>
      <c r="Y62" s="9"/>
    </row>
    <row r="63" spans="1:25" ht="15.5" x14ac:dyDescent="0.35">
      <c r="A63" s="2">
        <v>7400</v>
      </c>
      <c r="B63" s="1" t="s">
        <v>162</v>
      </c>
      <c r="C63" s="10">
        <v>4880</v>
      </c>
      <c r="D63" s="10">
        <v>4925</v>
      </c>
      <c r="E63" s="10">
        <v>5002</v>
      </c>
      <c r="F63" s="52">
        <f>E63-D63</f>
        <v>77</v>
      </c>
      <c r="G63" s="53">
        <f>E63/D63-1</f>
        <v>1.563451776649738E-2</v>
      </c>
      <c r="I63" s="27"/>
      <c r="J63" s="60" t="s">
        <v>143</v>
      </c>
      <c r="K63" s="27">
        <v>663</v>
      </c>
      <c r="L63"/>
      <c r="M63" s="49"/>
      <c r="O63" s="35"/>
      <c r="Q63" s="34"/>
      <c r="R63" s="26"/>
      <c r="S63" s="9"/>
      <c r="T63" s="9"/>
      <c r="U63" s="9"/>
      <c r="V63" s="9"/>
      <c r="W63" s="9"/>
      <c r="X63" s="9"/>
      <c r="Y63" s="9"/>
    </row>
    <row r="64" spans="1:25" ht="15.5" x14ac:dyDescent="0.35">
      <c r="A64" s="21">
        <v>7502</v>
      </c>
      <c r="B64" s="19" t="s">
        <v>55</v>
      </c>
      <c r="C64" s="20">
        <v>657</v>
      </c>
      <c r="D64" s="20">
        <v>656</v>
      </c>
      <c r="E64" s="20">
        <v>663</v>
      </c>
      <c r="F64" s="50">
        <f t="shared" si="0"/>
        <v>7</v>
      </c>
      <c r="G64" s="51">
        <f t="shared" si="1"/>
        <v>1.0670731707317138E-2</v>
      </c>
      <c r="I64" s="27">
        <v>7502</v>
      </c>
      <c r="J64" s="60" t="s">
        <v>144</v>
      </c>
      <c r="K64" s="27">
        <v>96</v>
      </c>
      <c r="L64"/>
      <c r="M64" s="49">
        <f>L71-E64</f>
        <v>-663</v>
      </c>
      <c r="N64" s="26">
        <v>4344</v>
      </c>
      <c r="O64" s="35"/>
      <c r="Q64" s="34"/>
      <c r="R64" s="26"/>
      <c r="S64" s="9"/>
      <c r="T64" s="9"/>
      <c r="U64" s="9"/>
      <c r="V64" s="9"/>
      <c r="W64" s="9"/>
      <c r="X64" s="9"/>
      <c r="Y64" s="9"/>
    </row>
    <row r="65" spans="1:25" ht="15.5" x14ac:dyDescent="0.35">
      <c r="A65" s="2">
        <v>7505</v>
      </c>
      <c r="B65" s="1" t="s">
        <v>56</v>
      </c>
      <c r="C65" s="10">
        <v>73</v>
      </c>
      <c r="D65" s="10">
        <v>86</v>
      </c>
      <c r="E65" s="10">
        <v>96</v>
      </c>
      <c r="F65" s="52">
        <f t="shared" si="0"/>
        <v>10</v>
      </c>
      <c r="G65" s="53">
        <f t="shared" si="1"/>
        <v>0.11627906976744184</v>
      </c>
      <c r="I65" s="27">
        <v>7505</v>
      </c>
      <c r="L65"/>
      <c r="M65" s="49">
        <f>L72-E65</f>
        <v>-96</v>
      </c>
      <c r="N65" s="26">
        <v>10024</v>
      </c>
      <c r="O65" s="35"/>
      <c r="Q65" s="34"/>
      <c r="R65" s="26"/>
      <c r="S65" s="9"/>
      <c r="T65" s="9"/>
      <c r="U65" s="9"/>
      <c r="V65" s="9"/>
      <c r="W65" s="9"/>
      <c r="X65" s="9"/>
      <c r="Y65" s="9"/>
    </row>
    <row r="66" spans="1:25" ht="20.25" customHeight="1" x14ac:dyDescent="0.35">
      <c r="A66" s="16" t="s">
        <v>58</v>
      </c>
      <c r="B66" s="59"/>
      <c r="C66" s="17">
        <f>SUM(C67:C81)</f>
        <v>28060</v>
      </c>
      <c r="D66" s="17">
        <f>SUM(D67:D81)</f>
        <v>30829</v>
      </c>
      <c r="E66" s="17">
        <f>SUM(E67:E81)</f>
        <v>31366</v>
      </c>
      <c r="F66" s="50">
        <f t="shared" si="0"/>
        <v>537</v>
      </c>
      <c r="G66" s="51">
        <f t="shared" si="1"/>
        <v>1.7418664244704729E-2</v>
      </c>
      <c r="M66" s="49"/>
      <c r="N66" s="26">
        <v>1963</v>
      </c>
      <c r="O66" s="35"/>
      <c r="Q66" s="34"/>
      <c r="R66" s="26"/>
      <c r="S66" s="9"/>
      <c r="T66" s="9"/>
      <c r="U66" s="9"/>
      <c r="V66" s="9"/>
      <c r="W66" s="9"/>
      <c r="X66" s="9"/>
      <c r="Y66" s="9"/>
    </row>
    <row r="67" spans="1:25" ht="15.5" x14ac:dyDescent="0.35">
      <c r="A67" s="21">
        <v>7708</v>
      </c>
      <c r="B67" s="19" t="s">
        <v>57</v>
      </c>
      <c r="C67" s="20">
        <v>2381</v>
      </c>
      <c r="D67" s="20">
        <v>2435</v>
      </c>
      <c r="E67" s="20">
        <v>2404</v>
      </c>
      <c r="F67" s="50">
        <f t="shared" ref="F67:F81" si="6">E67-D67</f>
        <v>-31</v>
      </c>
      <c r="G67" s="51">
        <f t="shared" ref="G67:G81" si="7">E67/D67-1</f>
        <v>-1.2731006160164315E-2</v>
      </c>
      <c r="I67" s="27">
        <v>7708</v>
      </c>
      <c r="J67" s="60" t="s">
        <v>145</v>
      </c>
      <c r="K67" s="27">
        <v>2404</v>
      </c>
      <c r="L67"/>
      <c r="M67" s="49">
        <f t="shared" ref="M67:M72" si="8">L77-E67</f>
        <v>-2404</v>
      </c>
      <c r="N67" s="26">
        <v>1696</v>
      </c>
      <c r="O67" s="35"/>
      <c r="Q67" s="34"/>
      <c r="R67" s="26"/>
      <c r="S67" s="9"/>
      <c r="T67" s="9"/>
      <c r="U67" s="9"/>
      <c r="V67" s="9"/>
      <c r="W67" s="9"/>
      <c r="X67" s="9"/>
      <c r="Y67" s="9"/>
    </row>
    <row r="68" spans="1:25" ht="15.5" x14ac:dyDescent="0.35">
      <c r="A68" s="2">
        <v>8000</v>
      </c>
      <c r="B68" s="1" t="s">
        <v>59</v>
      </c>
      <c r="C68" s="10">
        <v>4304</v>
      </c>
      <c r="D68" s="10">
        <v>4358</v>
      </c>
      <c r="E68" s="10">
        <v>4354</v>
      </c>
      <c r="F68" s="52">
        <f t="shared" si="6"/>
        <v>-4</v>
      </c>
      <c r="G68" s="54">
        <f t="shared" si="7"/>
        <v>-9.1785222579165993E-4</v>
      </c>
      <c r="I68" s="27">
        <v>8000</v>
      </c>
      <c r="J68" s="60" t="s">
        <v>146</v>
      </c>
      <c r="K68" s="27">
        <v>4354</v>
      </c>
      <c r="L68"/>
      <c r="M68" s="49">
        <f t="shared" si="8"/>
        <v>-4354</v>
      </c>
      <c r="N68" s="26">
        <v>814</v>
      </c>
      <c r="O68" s="35"/>
      <c r="Q68" s="34"/>
      <c r="R68" s="26"/>
      <c r="S68" s="9"/>
      <c r="T68" s="9"/>
      <c r="U68" s="9"/>
      <c r="V68" s="9"/>
      <c r="W68" s="9"/>
      <c r="X68" s="9"/>
      <c r="Y68" s="9"/>
    </row>
    <row r="69" spans="1:25" ht="15.5" x14ac:dyDescent="0.35">
      <c r="A69" s="21">
        <v>8200</v>
      </c>
      <c r="B69" s="19" t="s">
        <v>60</v>
      </c>
      <c r="C69" s="20">
        <v>9447</v>
      </c>
      <c r="D69" s="20">
        <v>10055</v>
      </c>
      <c r="E69" s="20">
        <v>10383</v>
      </c>
      <c r="F69" s="50">
        <f t="shared" si="6"/>
        <v>328</v>
      </c>
      <c r="G69" s="51">
        <f t="shared" si="7"/>
        <v>3.2620586772749816E-2</v>
      </c>
      <c r="I69" s="27">
        <v>8200</v>
      </c>
      <c r="J69" s="60" t="s">
        <v>147</v>
      </c>
      <c r="K69" s="27">
        <v>10383</v>
      </c>
      <c r="L69"/>
      <c r="M69" s="49">
        <f t="shared" si="8"/>
        <v>-10383</v>
      </c>
      <c r="N69" s="26">
        <v>2697</v>
      </c>
      <c r="O69" s="35"/>
      <c r="Q69" s="34"/>
      <c r="R69" s="26"/>
      <c r="S69" s="9"/>
      <c r="T69" s="9"/>
      <c r="U69" s="9"/>
      <c r="V69" s="9"/>
      <c r="W69" s="9"/>
      <c r="X69" s="9"/>
      <c r="Y69" s="9"/>
    </row>
    <row r="70" spans="1:25" ht="15.5" x14ac:dyDescent="0.35">
      <c r="A70" s="2">
        <v>8508</v>
      </c>
      <c r="B70" s="1" t="s">
        <v>61</v>
      </c>
      <c r="C70" s="10">
        <v>694</v>
      </c>
      <c r="D70" s="10">
        <v>717</v>
      </c>
      <c r="E70" s="10">
        <v>769</v>
      </c>
      <c r="F70" s="52">
        <f t="shared" si="6"/>
        <v>52</v>
      </c>
      <c r="G70" s="53">
        <f t="shared" si="7"/>
        <v>7.2524407252440692E-2</v>
      </c>
      <c r="I70" s="27">
        <v>8508</v>
      </c>
      <c r="J70" s="60" t="s">
        <v>148</v>
      </c>
      <c r="K70" s="27">
        <v>769</v>
      </c>
      <c r="L70"/>
      <c r="M70" s="49">
        <f t="shared" si="8"/>
        <v>-769</v>
      </c>
      <c r="N70" s="26">
        <v>2263</v>
      </c>
      <c r="O70" s="35"/>
      <c r="Q70" s="34"/>
      <c r="R70" s="26"/>
      <c r="S70" s="9"/>
      <c r="T70" s="9"/>
      <c r="U70" s="9"/>
      <c r="V70" s="9"/>
      <c r="W70" s="9"/>
      <c r="X70" s="9"/>
      <c r="Y70" s="9"/>
    </row>
    <row r="71" spans="1:25" ht="15.5" x14ac:dyDescent="0.35">
      <c r="A71" s="21">
        <v>8509</v>
      </c>
      <c r="B71" s="19" t="s">
        <v>62</v>
      </c>
      <c r="C71" s="20">
        <v>585</v>
      </c>
      <c r="D71" s="20">
        <v>626</v>
      </c>
      <c r="E71" s="20">
        <v>640</v>
      </c>
      <c r="F71" s="50">
        <f t="shared" si="6"/>
        <v>14</v>
      </c>
      <c r="G71" s="51">
        <f t="shared" si="7"/>
        <v>2.2364217252396124E-2</v>
      </c>
      <c r="I71" s="27">
        <v>8509</v>
      </c>
      <c r="J71" s="60" t="s">
        <v>149</v>
      </c>
      <c r="K71" s="27">
        <v>640</v>
      </c>
      <c r="L71"/>
      <c r="M71" s="49">
        <f t="shared" si="8"/>
        <v>-640</v>
      </c>
      <c r="N71" s="26">
        <v>493</v>
      </c>
      <c r="O71" s="35"/>
      <c r="Q71" s="34"/>
      <c r="R71" s="26"/>
      <c r="S71" s="9"/>
      <c r="T71" s="9"/>
      <c r="U71" s="9"/>
      <c r="V71" s="9"/>
      <c r="W71" s="9"/>
      <c r="X71" s="9"/>
      <c r="Y71" s="9"/>
    </row>
    <row r="72" spans="1:25" ht="15.5" x14ac:dyDescent="0.35">
      <c r="A72" s="2">
        <v>8610</v>
      </c>
      <c r="B72" s="1" t="s">
        <v>63</v>
      </c>
      <c r="C72" s="10">
        <v>249</v>
      </c>
      <c r="D72" s="10">
        <v>251</v>
      </c>
      <c r="E72" s="10">
        <v>273</v>
      </c>
      <c r="F72" s="52">
        <f t="shared" si="6"/>
        <v>22</v>
      </c>
      <c r="G72" s="53">
        <f t="shared" si="7"/>
        <v>8.7649402390438169E-2</v>
      </c>
      <c r="I72" s="27">
        <v>8610</v>
      </c>
      <c r="J72" s="60" t="s">
        <v>150</v>
      </c>
      <c r="K72" s="27">
        <v>273</v>
      </c>
      <c r="L72"/>
      <c r="M72" s="49">
        <f t="shared" si="8"/>
        <v>-273</v>
      </c>
      <c r="N72" s="26">
        <v>615</v>
      </c>
      <c r="O72" s="35"/>
      <c r="Q72" s="34"/>
      <c r="R72" s="26"/>
      <c r="S72" s="9"/>
      <c r="T72" s="9"/>
      <c r="U72" s="9"/>
      <c r="V72" s="9"/>
      <c r="W72" s="9"/>
      <c r="X72" s="9"/>
      <c r="Y72" s="9"/>
    </row>
    <row r="73" spans="1:25" ht="15.5" x14ac:dyDescent="0.35">
      <c r="A73" s="21">
        <v>8613</v>
      </c>
      <c r="B73" s="19" t="s">
        <v>64</v>
      </c>
      <c r="C73" s="20">
        <v>1920</v>
      </c>
      <c r="D73" s="20">
        <v>1960</v>
      </c>
      <c r="E73" s="20">
        <v>1949</v>
      </c>
      <c r="F73" s="50">
        <f t="shared" si="6"/>
        <v>-11</v>
      </c>
      <c r="G73" s="51">
        <f t="shared" si="7"/>
        <v>-5.6122448979591955E-3</v>
      </c>
      <c r="I73" s="27">
        <v>8613</v>
      </c>
      <c r="J73" s="60" t="s">
        <v>151</v>
      </c>
      <c r="K73" s="27">
        <v>1949</v>
      </c>
      <c r="L73"/>
      <c r="M73" s="49" t="e">
        <f>#REF!-E73</f>
        <v>#REF!</v>
      </c>
      <c r="N73" s="26">
        <v>1169</v>
      </c>
      <c r="O73" s="35"/>
      <c r="Q73" s="34"/>
      <c r="R73" s="26"/>
      <c r="S73" s="9"/>
      <c r="T73" s="9"/>
      <c r="U73" s="9"/>
      <c r="V73" s="9"/>
      <c r="W73" s="9"/>
      <c r="X73" s="9"/>
      <c r="Y73" s="9"/>
    </row>
    <row r="74" spans="1:25" ht="15.5" x14ac:dyDescent="0.35">
      <c r="A74" s="2">
        <v>8614</v>
      </c>
      <c r="B74" s="1" t="s">
        <v>65</v>
      </c>
      <c r="C74" s="10">
        <v>0</v>
      </c>
      <c r="D74" s="10">
        <v>1684</v>
      </c>
      <c r="E74" s="10">
        <v>1746</v>
      </c>
      <c r="F74" s="52">
        <f t="shared" si="6"/>
        <v>62</v>
      </c>
      <c r="G74" s="53">
        <f t="shared" si="7"/>
        <v>3.6817102137767233E-2</v>
      </c>
      <c r="I74" s="27">
        <v>8614</v>
      </c>
      <c r="J74" s="60" t="s">
        <v>152</v>
      </c>
      <c r="K74" s="27">
        <v>1746</v>
      </c>
      <c r="L74"/>
      <c r="M74" s="49" t="e">
        <f>#REF!-E74</f>
        <v>#REF!</v>
      </c>
      <c r="N74" s="26">
        <v>692</v>
      </c>
      <c r="O74" s="35"/>
      <c r="Q74" s="34"/>
      <c r="R74" s="26"/>
      <c r="S74" s="9"/>
      <c r="T74" s="9"/>
      <c r="U74" s="9"/>
      <c r="V74" s="9"/>
      <c r="W74" s="9"/>
      <c r="X74" s="9"/>
      <c r="Y74" s="9"/>
    </row>
    <row r="75" spans="1:25" ht="15.5" x14ac:dyDescent="0.35">
      <c r="A75" s="21">
        <v>8710</v>
      </c>
      <c r="B75" s="19" t="s">
        <v>66</v>
      </c>
      <c r="C75" s="20">
        <v>791</v>
      </c>
      <c r="D75" s="20">
        <v>817</v>
      </c>
      <c r="E75" s="20">
        <v>822</v>
      </c>
      <c r="F75" s="50">
        <f t="shared" si="6"/>
        <v>5</v>
      </c>
      <c r="G75" s="51">
        <f t="shared" si="7"/>
        <v>6.1199510403917579E-3</v>
      </c>
      <c r="I75" s="27">
        <v>8710</v>
      </c>
      <c r="J75" s="60" t="s">
        <v>153</v>
      </c>
      <c r="K75" s="27">
        <v>822</v>
      </c>
      <c r="L75"/>
      <c r="M75" s="49" t="e">
        <f>#REF!-E75</f>
        <v>#REF!</v>
      </c>
      <c r="O75" s="35"/>
      <c r="Q75" s="34"/>
      <c r="R75" s="26"/>
      <c r="S75" s="9"/>
      <c r="T75" s="9"/>
      <c r="U75" s="9"/>
      <c r="V75" s="9"/>
      <c r="W75" s="9"/>
      <c r="X75" s="9"/>
      <c r="Y75" s="9"/>
    </row>
    <row r="76" spans="1:25" ht="15.5" x14ac:dyDescent="0.35">
      <c r="A76" s="2">
        <v>8716</v>
      </c>
      <c r="B76" s="1" t="s">
        <v>67</v>
      </c>
      <c r="C76" s="10">
        <v>2625</v>
      </c>
      <c r="D76" s="10">
        <v>2697</v>
      </c>
      <c r="E76" s="10">
        <v>2758</v>
      </c>
      <c r="F76" s="52">
        <f t="shared" si="6"/>
        <v>61</v>
      </c>
      <c r="G76" s="53">
        <f t="shared" si="7"/>
        <v>2.2617723396366252E-2</v>
      </c>
      <c r="I76" s="27">
        <v>8716</v>
      </c>
      <c r="J76" s="60" t="s">
        <v>82</v>
      </c>
      <c r="K76" s="27">
        <v>2758</v>
      </c>
      <c r="L76"/>
      <c r="M76" s="49">
        <f t="shared" ref="M76:M81" si="9">L83-E76</f>
        <v>-2758</v>
      </c>
      <c r="O76" s="35"/>
      <c r="Q76" s="34"/>
      <c r="R76" s="26"/>
      <c r="S76" s="9"/>
      <c r="T76" s="9"/>
      <c r="U76" s="9"/>
      <c r="V76" s="9"/>
      <c r="W76" s="9"/>
      <c r="X76" s="9"/>
      <c r="Y76" s="9"/>
    </row>
    <row r="77" spans="1:25" ht="15.5" x14ac:dyDescent="0.35">
      <c r="A77" s="21">
        <v>8717</v>
      </c>
      <c r="B77" s="19" t="s">
        <v>68</v>
      </c>
      <c r="C77" s="20">
        <v>2157</v>
      </c>
      <c r="D77" s="20">
        <v>2273</v>
      </c>
      <c r="E77" s="20">
        <v>2323</v>
      </c>
      <c r="F77" s="50">
        <f t="shared" si="6"/>
        <v>50</v>
      </c>
      <c r="G77" s="51">
        <f t="shared" si="7"/>
        <v>2.1997360316762027E-2</v>
      </c>
      <c r="I77" s="27">
        <v>8717</v>
      </c>
      <c r="J77" s="60" t="s">
        <v>83</v>
      </c>
      <c r="K77" s="27">
        <v>2323</v>
      </c>
      <c r="L77"/>
      <c r="M77" s="49">
        <f t="shared" si="9"/>
        <v>-2323</v>
      </c>
      <c r="O77" s="35"/>
      <c r="Q77" s="34"/>
      <c r="R77" s="26"/>
      <c r="S77" s="9"/>
      <c r="T77" s="9"/>
      <c r="U77" s="9"/>
      <c r="V77" s="9"/>
      <c r="W77" s="9"/>
      <c r="X77" s="9"/>
      <c r="Y77" s="9"/>
    </row>
    <row r="78" spans="1:25" ht="15.5" x14ac:dyDescent="0.35">
      <c r="A78" s="6">
        <v>8719</v>
      </c>
      <c r="B78" s="7" t="s">
        <v>69</v>
      </c>
      <c r="C78" s="10">
        <v>489</v>
      </c>
      <c r="D78" s="12">
        <v>494</v>
      </c>
      <c r="E78" s="12">
        <v>498</v>
      </c>
      <c r="F78" s="52">
        <f t="shared" si="6"/>
        <v>4</v>
      </c>
      <c r="G78" s="53">
        <f t="shared" si="7"/>
        <v>8.0971659919029104E-3</v>
      </c>
      <c r="I78" s="27">
        <v>8719</v>
      </c>
      <c r="J78" s="60" t="s">
        <v>87</v>
      </c>
      <c r="K78" s="27">
        <v>498</v>
      </c>
      <c r="L78"/>
      <c r="M78" s="49">
        <f t="shared" si="9"/>
        <v>-498</v>
      </c>
      <c r="O78" s="35"/>
      <c r="Q78" s="34"/>
      <c r="R78" s="26"/>
      <c r="S78" s="9"/>
      <c r="T78" s="9"/>
      <c r="U78" s="9"/>
      <c r="V78" s="9"/>
      <c r="W78" s="9"/>
      <c r="X78" s="9"/>
      <c r="Y78" s="9"/>
    </row>
    <row r="79" spans="1:25" ht="15.5" x14ac:dyDescent="0.35">
      <c r="A79" s="23">
        <v>8720</v>
      </c>
      <c r="B79" s="24" t="s">
        <v>70</v>
      </c>
      <c r="C79" s="20">
        <v>639</v>
      </c>
      <c r="D79" s="25">
        <v>611</v>
      </c>
      <c r="E79" s="25">
        <v>594</v>
      </c>
      <c r="F79" s="50">
        <f t="shared" si="6"/>
        <v>-17</v>
      </c>
      <c r="G79" s="51">
        <f t="shared" si="7"/>
        <v>-2.7823240589198051E-2</v>
      </c>
      <c r="I79" s="27">
        <v>8720</v>
      </c>
      <c r="J79" s="60" t="s">
        <v>154</v>
      </c>
      <c r="K79" s="27">
        <v>594</v>
      </c>
      <c r="L79"/>
      <c r="M79" s="49">
        <f t="shared" si="9"/>
        <v>-594</v>
      </c>
      <c r="O79" s="35"/>
      <c r="Q79" s="34"/>
      <c r="R79" s="26"/>
      <c r="S79" s="9"/>
      <c r="T79" s="9"/>
      <c r="U79" s="9"/>
      <c r="V79" s="9"/>
      <c r="W79" s="9"/>
      <c r="X79" s="9"/>
      <c r="Y79" s="9"/>
    </row>
    <row r="80" spans="1:25" ht="15.5" x14ac:dyDescent="0.35">
      <c r="A80" s="6">
        <v>8721</v>
      </c>
      <c r="B80" s="7" t="s">
        <v>71</v>
      </c>
      <c r="C80" s="10">
        <v>1115</v>
      </c>
      <c r="D80" s="12">
        <v>1162</v>
      </c>
      <c r="E80" s="12">
        <v>1158</v>
      </c>
      <c r="F80" s="52">
        <f t="shared" si="6"/>
        <v>-4</v>
      </c>
      <c r="G80" s="53">
        <f t="shared" si="7"/>
        <v>-3.4423407917383297E-3</v>
      </c>
      <c r="I80" s="27">
        <v>8721</v>
      </c>
      <c r="J80" s="60" t="s">
        <v>155</v>
      </c>
      <c r="K80" s="27">
        <v>1158</v>
      </c>
      <c r="L80"/>
      <c r="M80" s="49">
        <f t="shared" si="9"/>
        <v>-1158</v>
      </c>
      <c r="O80" s="35"/>
      <c r="Q80" s="34"/>
      <c r="R80" s="26"/>
      <c r="S80" s="9"/>
      <c r="T80" s="9"/>
      <c r="U80" s="9"/>
      <c r="V80" s="9"/>
      <c r="W80" s="9"/>
      <c r="X80" s="9"/>
      <c r="Y80" s="9"/>
    </row>
    <row r="81" spans="1:25" ht="15.5" x14ac:dyDescent="0.35">
      <c r="A81" s="23">
        <v>8722</v>
      </c>
      <c r="B81" s="24" t="s">
        <v>72</v>
      </c>
      <c r="C81" s="20">
        <v>664</v>
      </c>
      <c r="D81" s="25">
        <v>689</v>
      </c>
      <c r="E81" s="25">
        <v>695</v>
      </c>
      <c r="F81" s="50">
        <f t="shared" si="6"/>
        <v>6</v>
      </c>
      <c r="G81" s="51">
        <f t="shared" si="7"/>
        <v>8.7082728592162706E-3</v>
      </c>
      <c r="I81" s="27">
        <v>8722</v>
      </c>
      <c r="J81" s="60" t="s">
        <v>156</v>
      </c>
      <c r="K81" s="27">
        <v>695</v>
      </c>
      <c r="L81"/>
      <c r="M81" s="49">
        <f t="shared" si="9"/>
        <v>-695</v>
      </c>
      <c r="Q81" s="34"/>
      <c r="R81" s="26"/>
      <c r="S81" s="9"/>
      <c r="T81" s="9"/>
      <c r="U81" s="9"/>
      <c r="V81" s="9"/>
      <c r="W81" s="9"/>
      <c r="X81" s="9"/>
      <c r="Y81" s="9"/>
    </row>
    <row r="82" spans="1:25" ht="8.25" customHeight="1" x14ac:dyDescent="0.35">
      <c r="A82" s="2"/>
      <c r="B82" s="1"/>
      <c r="C82" s="15"/>
      <c r="D82" s="10"/>
      <c r="E82" s="10"/>
      <c r="F82" s="10"/>
      <c r="G82" s="42"/>
      <c r="I82" s="47" t="s">
        <v>82</v>
      </c>
      <c r="J82" s="27">
        <v>494</v>
      </c>
      <c r="K82" s="60"/>
      <c r="L82"/>
      <c r="M82" s="49"/>
      <c r="O82" s="35"/>
      <c r="Q82" s="34"/>
      <c r="R82" s="26"/>
    </row>
    <row r="83" spans="1:25" ht="16" thickBot="1" x14ac:dyDescent="0.4">
      <c r="A83" s="31" t="s">
        <v>73</v>
      </c>
      <c r="B83" s="32"/>
      <c r="C83" s="33">
        <f>C66+C61+C47+C39+C29+C18+C13+C5</f>
        <v>355041</v>
      </c>
      <c r="D83" s="33">
        <f>D66+D61+D47+D39+D29+D18+D13+D5</f>
        <v>364128</v>
      </c>
      <c r="E83" s="33">
        <f>E66+E61+E47+E39+E29+E18+E13+E5</f>
        <v>368363</v>
      </c>
      <c r="F83" s="33">
        <f>F66+F61+F47+F39+F29+F18+F13+F5</f>
        <v>4235</v>
      </c>
      <c r="G83" s="43">
        <f>E83/D83-1</f>
        <v>1.1630525529484181E-2</v>
      </c>
      <c r="I83" s="47" t="s">
        <v>83</v>
      </c>
      <c r="J83" s="27">
        <v>598</v>
      </c>
      <c r="K83" s="60"/>
      <c r="L83"/>
      <c r="M83" s="49"/>
      <c r="O83" s="35"/>
      <c r="Q83" s="34"/>
      <c r="R83" s="26"/>
    </row>
    <row r="84" spans="1:25" ht="1.5" customHeight="1" thickTop="1" x14ac:dyDescent="0.35">
      <c r="A84" s="2"/>
      <c r="B84" s="1"/>
      <c r="C84" s="15"/>
      <c r="D84" s="9"/>
      <c r="E84" s="9"/>
      <c r="F84" s="2"/>
      <c r="G84" s="40"/>
      <c r="I84" s="47" t="s">
        <v>87</v>
      </c>
      <c r="J84" s="49">
        <v>2306</v>
      </c>
      <c r="K84" s="60"/>
      <c r="L84"/>
      <c r="M84" s="26"/>
      <c r="O84" s="35"/>
      <c r="Q84" s="34"/>
      <c r="R84" s="26"/>
    </row>
    <row r="85" spans="1:25" ht="18" customHeight="1" x14ac:dyDescent="0.35">
      <c r="A85" s="37" t="s">
        <v>75</v>
      </c>
      <c r="B85" s="1"/>
      <c r="C85" s="15"/>
      <c r="D85" s="9"/>
      <c r="E85" s="9"/>
      <c r="F85" s="2"/>
      <c r="G85" s="40"/>
      <c r="K85" s="60"/>
      <c r="L85"/>
      <c r="M85" s="26"/>
      <c r="O85" s="35"/>
      <c r="Q85" s="34"/>
      <c r="R85" s="26"/>
    </row>
    <row r="86" spans="1:25" x14ac:dyDescent="0.35">
      <c r="A86" s="2"/>
      <c r="B86" s="1"/>
      <c r="C86" s="15"/>
      <c r="D86" s="9"/>
      <c r="E86" s="9"/>
      <c r="F86" s="2"/>
      <c r="G86" s="40"/>
      <c r="K86" s="60"/>
      <c r="L86"/>
      <c r="M86" s="26"/>
      <c r="O86" s="35"/>
      <c r="Q86" s="34"/>
      <c r="R86" s="26"/>
    </row>
    <row r="87" spans="1:25" x14ac:dyDescent="0.35">
      <c r="A87" s="2"/>
      <c r="B87" s="1"/>
      <c r="C87" s="15"/>
      <c r="D87" s="9"/>
      <c r="E87" s="9"/>
      <c r="F87" s="2"/>
      <c r="G87" s="40"/>
      <c r="K87" s="60"/>
      <c r="L87"/>
      <c r="M87" s="26"/>
      <c r="O87" s="35"/>
      <c r="Q87" s="34"/>
      <c r="R87" s="26"/>
    </row>
    <row r="88" spans="1:25" x14ac:dyDescent="0.35">
      <c r="A88" s="2"/>
      <c r="B88" s="1"/>
      <c r="C88" s="15"/>
      <c r="D88" s="9"/>
      <c r="E88" s="9"/>
      <c r="F88" s="2"/>
      <c r="G88" s="40"/>
      <c r="K88" s="60"/>
      <c r="L88"/>
      <c r="M88" s="26"/>
      <c r="O88" s="35"/>
      <c r="Q88" s="34"/>
      <c r="R88" s="26"/>
    </row>
    <row r="89" spans="1:25" x14ac:dyDescent="0.35">
      <c r="A89" s="2"/>
      <c r="B89" s="1"/>
      <c r="C89" s="15"/>
      <c r="D89" s="9"/>
      <c r="E89" s="9"/>
      <c r="F89" s="2"/>
      <c r="G89" s="40"/>
      <c r="K89" s="60"/>
      <c r="L89"/>
      <c r="M89" s="26"/>
      <c r="O89" s="35"/>
      <c r="Q89" s="34"/>
      <c r="R89" s="26"/>
    </row>
    <row r="90" spans="1:25" x14ac:dyDescent="0.35">
      <c r="A90" s="2"/>
      <c r="B90" s="1"/>
      <c r="C90" s="15"/>
      <c r="D90" s="9"/>
      <c r="E90" s="9"/>
      <c r="F90" s="2"/>
      <c r="G90" s="40"/>
      <c r="K90" s="60"/>
      <c r="L90"/>
      <c r="M90" s="26"/>
      <c r="O90" s="35"/>
      <c r="Q90" s="34"/>
      <c r="R90" s="26"/>
    </row>
    <row r="91" spans="1:25" x14ac:dyDescent="0.35">
      <c r="A91" s="2"/>
      <c r="B91" s="1"/>
      <c r="C91" s="15"/>
      <c r="D91" s="9"/>
      <c r="E91" s="9"/>
      <c r="F91" s="2"/>
      <c r="G91" s="40"/>
      <c r="K91" s="60"/>
      <c r="L91"/>
      <c r="M91" s="26"/>
      <c r="O91" s="35"/>
      <c r="Q91" s="34"/>
      <c r="R91" s="26"/>
    </row>
    <row r="92" spans="1:25" x14ac:dyDescent="0.35">
      <c r="A92" s="2"/>
      <c r="B92" s="1"/>
      <c r="C92" s="15"/>
      <c r="D92" s="9"/>
      <c r="E92" s="9"/>
      <c r="F92" s="2"/>
      <c r="G92" s="40"/>
      <c r="K92" s="60"/>
      <c r="L92"/>
      <c r="M92" s="26"/>
      <c r="O92" s="35"/>
      <c r="Q92" s="34"/>
      <c r="R92" s="26"/>
    </row>
    <row r="93" spans="1:25" x14ac:dyDescent="0.35">
      <c r="A93" s="2"/>
      <c r="B93" s="1"/>
      <c r="C93" s="15"/>
      <c r="D93" s="9"/>
      <c r="E93" s="9"/>
      <c r="F93" s="2"/>
      <c r="G93" s="40"/>
      <c r="K93" s="60"/>
      <c r="L93"/>
      <c r="M93" s="26"/>
      <c r="O93" s="35"/>
      <c r="Q93" s="34"/>
      <c r="R93" s="26"/>
    </row>
    <row r="94" spans="1:25" x14ac:dyDescent="0.35">
      <c r="A94" s="2"/>
      <c r="B94" s="1"/>
      <c r="C94" s="15"/>
      <c r="D94" s="9"/>
      <c r="E94" s="9"/>
      <c r="F94" s="2"/>
      <c r="G94" s="40"/>
      <c r="K94" s="60"/>
      <c r="L94"/>
      <c r="M94" s="26"/>
      <c r="O94" s="35"/>
      <c r="Q94" s="34"/>
      <c r="R94" s="26"/>
    </row>
    <row r="95" spans="1:25" x14ac:dyDescent="0.35">
      <c r="A95" s="2"/>
      <c r="B95" s="1"/>
      <c r="C95" s="15"/>
      <c r="D95" s="9"/>
      <c r="E95" s="9"/>
      <c r="F95" s="2"/>
      <c r="G95" s="40"/>
      <c r="K95" s="60"/>
      <c r="L95"/>
      <c r="M95" s="26"/>
      <c r="O95" s="35"/>
      <c r="Q95" s="34"/>
      <c r="R95" s="26"/>
    </row>
    <row r="96" spans="1:25" x14ac:dyDescent="0.35">
      <c r="A96" s="2"/>
      <c r="B96" s="1"/>
      <c r="C96" s="15"/>
      <c r="D96" s="9"/>
      <c r="E96" s="9"/>
      <c r="F96" s="2"/>
      <c r="G96" s="40"/>
      <c r="K96" s="60"/>
      <c r="L96"/>
      <c r="M96" s="26"/>
      <c r="O96" s="35"/>
      <c r="Q96" s="34"/>
      <c r="R96" s="26"/>
    </row>
    <row r="97" spans="1:18" x14ac:dyDescent="0.35">
      <c r="A97" s="2"/>
      <c r="B97" s="1"/>
      <c r="C97" s="15"/>
      <c r="D97" s="9"/>
      <c r="E97" s="9"/>
      <c r="F97" s="2"/>
      <c r="G97" s="40"/>
      <c r="K97" s="60"/>
      <c r="L97"/>
      <c r="M97" s="26"/>
      <c r="O97" s="35"/>
      <c r="Q97" s="34"/>
      <c r="R97" s="26"/>
    </row>
    <row r="98" spans="1:18" x14ac:dyDescent="0.35">
      <c r="A98" s="2"/>
      <c r="B98" s="1"/>
      <c r="C98" s="15"/>
      <c r="D98" s="9"/>
      <c r="E98" s="9"/>
      <c r="F98" s="2"/>
      <c r="G98" s="40"/>
      <c r="K98" s="60"/>
      <c r="L98"/>
      <c r="M98" s="26"/>
      <c r="Q98" s="34"/>
      <c r="R98" s="26"/>
    </row>
    <row r="99" spans="1:18" x14ac:dyDescent="0.35">
      <c r="A99" s="2"/>
      <c r="B99" s="1"/>
      <c r="C99" s="15"/>
      <c r="D99" s="9"/>
      <c r="E99" s="9"/>
      <c r="F99" s="2"/>
      <c r="G99" s="40"/>
      <c r="K99" s="60"/>
      <c r="L99"/>
      <c r="M99" s="26"/>
      <c r="O99" s="35"/>
      <c r="Q99" s="34"/>
      <c r="R99" s="26"/>
    </row>
    <row r="100" spans="1:18" x14ac:dyDescent="0.35">
      <c r="A100" s="2"/>
      <c r="B100" s="1"/>
      <c r="C100" s="15"/>
      <c r="D100" s="9"/>
      <c r="E100" s="9"/>
      <c r="F100" s="2"/>
      <c r="G100" s="40"/>
      <c r="K100" s="60"/>
      <c r="L100"/>
      <c r="M100" s="26"/>
      <c r="O100" s="35"/>
      <c r="Q100" s="34"/>
      <c r="R100" s="26"/>
    </row>
    <row r="101" spans="1:18" x14ac:dyDescent="0.35">
      <c r="A101" s="2"/>
      <c r="B101" s="1"/>
      <c r="C101" s="15"/>
      <c r="D101" s="9"/>
      <c r="E101" s="9"/>
      <c r="F101" s="2"/>
      <c r="G101" s="40"/>
      <c r="K101" s="60"/>
      <c r="L101"/>
      <c r="M101" s="26"/>
      <c r="O101" s="35"/>
      <c r="Q101" s="34"/>
      <c r="R101" s="26"/>
    </row>
    <row r="102" spans="1:18" x14ac:dyDescent="0.35">
      <c r="A102" s="2"/>
      <c r="B102" s="1"/>
      <c r="C102" s="15"/>
      <c r="D102" s="9"/>
      <c r="E102" s="9"/>
      <c r="F102" s="2"/>
      <c r="G102" s="40"/>
      <c r="K102" s="60"/>
      <c r="L102"/>
      <c r="M102" s="26"/>
      <c r="O102" s="35"/>
      <c r="Q102" s="34"/>
      <c r="R102" s="26"/>
    </row>
    <row r="103" spans="1:18" x14ac:dyDescent="0.35">
      <c r="A103" s="2"/>
      <c r="B103" s="1"/>
      <c r="C103" s="15"/>
      <c r="D103" s="9"/>
      <c r="E103" s="9"/>
      <c r="F103" s="2"/>
      <c r="G103" s="40"/>
      <c r="K103" s="60"/>
      <c r="L103"/>
      <c r="M103" s="26"/>
      <c r="O103" s="35"/>
      <c r="Q103" s="34"/>
      <c r="R103" s="26"/>
    </row>
    <row r="104" spans="1:18" x14ac:dyDescent="0.35">
      <c r="A104" s="2"/>
      <c r="B104" s="1"/>
      <c r="C104" s="15"/>
      <c r="D104" s="9"/>
      <c r="E104" s="9"/>
      <c r="F104" s="2"/>
      <c r="G104" s="40"/>
      <c r="K104" s="60"/>
      <c r="L104"/>
      <c r="M104" s="26"/>
      <c r="O104" s="35"/>
      <c r="Q104" s="34"/>
      <c r="R104" s="26"/>
    </row>
    <row r="105" spans="1:18" x14ac:dyDescent="0.35">
      <c r="A105" s="2"/>
      <c r="B105" s="1"/>
      <c r="C105" s="15"/>
      <c r="D105" s="9"/>
      <c r="E105" s="9"/>
      <c r="F105" s="2"/>
      <c r="G105" s="40"/>
      <c r="K105" s="60"/>
      <c r="L105"/>
      <c r="M105" s="26"/>
      <c r="O105" s="35"/>
      <c r="Q105" s="34"/>
      <c r="R105" s="26"/>
    </row>
    <row r="106" spans="1:18" x14ac:dyDescent="0.35">
      <c r="A106" s="2"/>
      <c r="B106" s="1"/>
      <c r="C106" s="15"/>
      <c r="D106" s="9"/>
      <c r="E106" s="9"/>
      <c r="F106" s="2"/>
      <c r="G106" s="40"/>
      <c r="K106" s="60"/>
      <c r="L106"/>
      <c r="M106" s="26"/>
      <c r="O106" s="35"/>
      <c r="Q106" s="34"/>
      <c r="R106" s="26"/>
    </row>
    <row r="107" spans="1:18" x14ac:dyDescent="0.35">
      <c r="A107" s="2"/>
      <c r="B107" s="1"/>
      <c r="C107" s="15"/>
      <c r="D107" s="9"/>
      <c r="E107" s="9"/>
      <c r="F107" s="2"/>
      <c r="G107" s="40"/>
      <c r="K107" s="60"/>
      <c r="L107"/>
      <c r="M107" s="26"/>
      <c r="O107" s="35"/>
      <c r="Q107" s="34"/>
      <c r="R107" s="26"/>
    </row>
    <row r="108" spans="1:18" x14ac:dyDescent="0.35">
      <c r="A108" s="2"/>
      <c r="B108" s="1"/>
      <c r="C108" s="15"/>
      <c r="D108" s="9"/>
      <c r="E108" s="9"/>
      <c r="F108" s="2"/>
      <c r="G108" s="40"/>
      <c r="K108" s="60"/>
      <c r="L108"/>
      <c r="M108" s="26"/>
      <c r="O108" s="35"/>
      <c r="Q108" s="34"/>
      <c r="R108" s="26"/>
    </row>
    <row r="109" spans="1:18" x14ac:dyDescent="0.35">
      <c r="A109" s="2"/>
      <c r="B109" s="1"/>
      <c r="C109" s="15"/>
      <c r="D109" s="9"/>
      <c r="E109" s="9"/>
      <c r="F109" s="2"/>
      <c r="G109" s="40"/>
      <c r="K109" s="60"/>
      <c r="L109"/>
      <c r="M109" s="26"/>
      <c r="O109" s="35"/>
      <c r="Q109" s="34"/>
      <c r="R109" s="26"/>
    </row>
    <row r="110" spans="1:18" x14ac:dyDescent="0.35">
      <c r="A110" s="2"/>
      <c r="B110" s="1"/>
      <c r="K110" s="60"/>
      <c r="L110"/>
      <c r="M110" s="26"/>
      <c r="O110" s="35"/>
      <c r="R110" s="27"/>
    </row>
    <row r="111" spans="1:18" x14ac:dyDescent="0.35">
      <c r="A111" s="2"/>
      <c r="B111" s="1"/>
      <c r="K111" s="60"/>
      <c r="L111"/>
      <c r="M111" s="26"/>
      <c r="O111" s="35"/>
      <c r="R111" s="27"/>
    </row>
    <row r="112" spans="1:18" x14ac:dyDescent="0.35">
      <c r="A112" s="2"/>
      <c r="B112" s="1"/>
      <c r="K112" s="60"/>
      <c r="L112"/>
      <c r="M112" s="26"/>
      <c r="O112" s="35"/>
      <c r="R112" s="27"/>
    </row>
    <row r="113" spans="1:18" x14ac:dyDescent="0.35">
      <c r="A113" s="2"/>
      <c r="B113" s="1"/>
      <c r="K113" s="60"/>
      <c r="L113"/>
      <c r="M113" s="26"/>
      <c r="O113" s="35"/>
      <c r="R113" s="27"/>
    </row>
    <row r="114" spans="1:18" x14ac:dyDescent="0.35">
      <c r="A114" s="2"/>
      <c r="B114" s="1"/>
      <c r="K114" s="60"/>
      <c r="L114"/>
      <c r="M114" s="26"/>
      <c r="O114" s="35"/>
      <c r="R114" s="27"/>
    </row>
    <row r="115" spans="1:18" x14ac:dyDescent="0.35">
      <c r="A115" s="2"/>
      <c r="B115" s="1"/>
      <c r="K115" s="60"/>
      <c r="L115"/>
      <c r="M115" s="26"/>
      <c r="O115" s="35"/>
      <c r="R115" s="27"/>
    </row>
    <row r="116" spans="1:18" x14ac:dyDescent="0.35">
      <c r="A116" s="2"/>
      <c r="B116" s="1"/>
      <c r="K116" s="60"/>
      <c r="L116"/>
      <c r="M116" s="26"/>
      <c r="O116" s="35"/>
      <c r="R116" s="27"/>
    </row>
    <row r="117" spans="1:18" x14ac:dyDescent="0.35">
      <c r="A117" s="2"/>
      <c r="B117" s="1"/>
      <c r="K117" s="60"/>
      <c r="L117"/>
      <c r="M117" s="26"/>
      <c r="O117" s="35"/>
      <c r="R117" s="27"/>
    </row>
    <row r="118" spans="1:18" x14ac:dyDescent="0.35">
      <c r="K118" s="60"/>
      <c r="L118"/>
      <c r="M118" s="26"/>
      <c r="O118" s="35"/>
      <c r="R118" s="27"/>
    </row>
    <row r="119" spans="1:18" x14ac:dyDescent="0.35">
      <c r="K119" s="60"/>
      <c r="L119"/>
      <c r="M119" s="26"/>
      <c r="O119" s="35"/>
      <c r="R119" s="27"/>
    </row>
    <row r="120" spans="1:18" x14ac:dyDescent="0.35">
      <c r="K120" s="60"/>
      <c r="L120"/>
      <c r="M120" s="26"/>
      <c r="O120" s="35"/>
      <c r="R120" s="27"/>
    </row>
    <row r="121" spans="1:18" x14ac:dyDescent="0.35">
      <c r="K121" s="60"/>
      <c r="L121"/>
      <c r="M121" s="26"/>
      <c r="O121" s="35"/>
      <c r="R121" s="27"/>
    </row>
    <row r="122" spans="1:18" x14ac:dyDescent="0.35">
      <c r="K122" s="60"/>
      <c r="L122"/>
      <c r="M122" s="26"/>
      <c r="O122" s="35"/>
      <c r="R122" s="27"/>
    </row>
    <row r="123" spans="1:18" x14ac:dyDescent="0.35">
      <c r="K123" s="60"/>
      <c r="L123"/>
      <c r="M123" s="26"/>
      <c r="O123" s="35"/>
      <c r="R123" s="27"/>
    </row>
    <row r="124" spans="1:18" x14ac:dyDescent="0.35">
      <c r="K124" s="60"/>
      <c r="L124"/>
      <c r="M124" s="26"/>
      <c r="O124" s="35"/>
      <c r="R124" s="27"/>
    </row>
    <row r="125" spans="1:18" x14ac:dyDescent="0.35">
      <c r="K125" s="60"/>
      <c r="L125"/>
      <c r="M125" s="26"/>
      <c r="O125" s="35"/>
      <c r="R125" s="27"/>
    </row>
    <row r="126" spans="1:18" x14ac:dyDescent="0.35">
      <c r="K126" s="60"/>
      <c r="L126"/>
      <c r="M126" s="26"/>
      <c r="O126" s="35"/>
      <c r="R126" s="27"/>
    </row>
    <row r="127" spans="1:18" x14ac:dyDescent="0.35">
      <c r="K127" s="60"/>
      <c r="L127"/>
      <c r="M127" s="26"/>
      <c r="O127" s="35"/>
      <c r="R127" s="27"/>
    </row>
    <row r="128" spans="1:18" x14ac:dyDescent="0.35">
      <c r="K128" s="60"/>
      <c r="L128"/>
      <c r="M128" s="26"/>
      <c r="O128" s="35"/>
      <c r="R128" s="27"/>
    </row>
    <row r="129" spans="11:18" x14ac:dyDescent="0.35">
      <c r="K129" s="60"/>
      <c r="L129"/>
      <c r="M129" s="26"/>
      <c r="O129" s="35"/>
      <c r="R129" s="27"/>
    </row>
    <row r="130" spans="11:18" x14ac:dyDescent="0.35">
      <c r="K130" s="60"/>
      <c r="L130"/>
      <c r="M130" s="26"/>
      <c r="O130" s="35"/>
      <c r="R130" s="27"/>
    </row>
    <row r="131" spans="11:18" x14ac:dyDescent="0.35">
      <c r="K131" s="60"/>
      <c r="L131"/>
      <c r="M131" s="26"/>
      <c r="O131" s="35"/>
      <c r="R131" s="27"/>
    </row>
    <row r="132" spans="11:18" x14ac:dyDescent="0.35">
      <c r="K132" s="60"/>
      <c r="L132"/>
      <c r="M132" s="26"/>
      <c r="O132" s="35"/>
      <c r="R132" s="27"/>
    </row>
    <row r="133" spans="11:18" x14ac:dyDescent="0.35">
      <c r="K133" s="60"/>
      <c r="L133"/>
      <c r="M133" s="26"/>
      <c r="O133" s="35"/>
      <c r="R133" s="27"/>
    </row>
    <row r="134" spans="11:18" x14ac:dyDescent="0.35">
      <c r="K134" s="60"/>
      <c r="L134"/>
      <c r="M134" s="26"/>
      <c r="O134" s="35"/>
      <c r="R134" s="27"/>
    </row>
    <row r="135" spans="11:18" x14ac:dyDescent="0.35">
      <c r="K135" s="60"/>
      <c r="L135"/>
      <c r="M135" s="26"/>
      <c r="O135" s="35"/>
      <c r="R135" s="27"/>
    </row>
    <row r="136" spans="11:18" x14ac:dyDescent="0.35">
      <c r="K136" s="60"/>
      <c r="L136"/>
      <c r="M136" s="26"/>
      <c r="O136" s="35"/>
      <c r="R136" s="27"/>
    </row>
    <row r="137" spans="11:18" x14ac:dyDescent="0.35">
      <c r="K137" s="60"/>
      <c r="L137"/>
      <c r="M137" s="26"/>
      <c r="O137" s="35"/>
      <c r="R137" s="27"/>
    </row>
    <row r="138" spans="11:18" x14ac:dyDescent="0.35">
      <c r="K138" s="60"/>
      <c r="L138"/>
      <c r="M138" s="26"/>
      <c r="O138" s="35"/>
      <c r="R138" s="27"/>
    </row>
    <row r="139" spans="11:18" x14ac:dyDescent="0.35">
      <c r="K139" s="60"/>
      <c r="L139"/>
      <c r="M139" s="26"/>
      <c r="O139" s="35"/>
      <c r="R139" s="27"/>
    </row>
    <row r="140" spans="11:18" x14ac:dyDescent="0.35">
      <c r="K140" s="60"/>
      <c r="L140"/>
      <c r="M140" s="26"/>
      <c r="O140" s="35"/>
      <c r="R140" s="27"/>
    </row>
    <row r="141" spans="11:18" x14ac:dyDescent="0.35">
      <c r="K141" s="60"/>
      <c r="L141"/>
      <c r="M141" s="26"/>
      <c r="O141" s="35"/>
      <c r="R141" s="27"/>
    </row>
    <row r="142" spans="11:18" x14ac:dyDescent="0.35">
      <c r="K142" s="60"/>
      <c r="L142"/>
      <c r="M142" s="26"/>
      <c r="O142" s="35"/>
      <c r="R142" s="27"/>
    </row>
    <row r="143" spans="11:18" x14ac:dyDescent="0.35">
      <c r="K143" s="60"/>
      <c r="L143"/>
      <c r="M143" s="26"/>
      <c r="O143" s="35"/>
      <c r="R143" s="27"/>
    </row>
    <row r="144" spans="11:18" x14ac:dyDescent="0.35">
      <c r="K144" s="60"/>
      <c r="L144"/>
      <c r="M144" s="26"/>
      <c r="O144" s="35"/>
      <c r="R144" s="27"/>
    </row>
    <row r="145" spans="11:18" x14ac:dyDescent="0.35">
      <c r="K145" s="60"/>
      <c r="L145"/>
      <c r="M145" s="26"/>
      <c r="O145" s="35"/>
      <c r="R145" s="27"/>
    </row>
    <row r="146" spans="11:18" x14ac:dyDescent="0.35">
      <c r="K146" s="60"/>
      <c r="L146"/>
      <c r="M146" s="26"/>
      <c r="O146" s="35"/>
      <c r="R146" s="27"/>
    </row>
    <row r="147" spans="11:18" x14ac:dyDescent="0.35">
      <c r="K147" s="60"/>
      <c r="L147"/>
      <c r="M147" s="26"/>
      <c r="O147" s="35"/>
      <c r="R147" s="27"/>
    </row>
    <row r="148" spans="11:18" x14ac:dyDescent="0.35">
      <c r="K148" s="60"/>
      <c r="L148"/>
      <c r="M148" s="26"/>
      <c r="O148" s="35"/>
      <c r="R148" s="27"/>
    </row>
    <row r="149" spans="11:18" x14ac:dyDescent="0.35">
      <c r="K149" s="60"/>
      <c r="L149"/>
      <c r="M149" s="26"/>
      <c r="O149" s="35"/>
      <c r="R149" s="27"/>
    </row>
    <row r="150" spans="11:18" x14ac:dyDescent="0.35">
      <c r="K150" s="60"/>
      <c r="L150"/>
      <c r="M150" s="26"/>
      <c r="O150" s="35"/>
      <c r="R150" s="27"/>
    </row>
    <row r="151" spans="11:18" x14ac:dyDescent="0.35">
      <c r="K151" s="60"/>
      <c r="L151"/>
      <c r="M151" s="26"/>
      <c r="O151" s="35"/>
      <c r="R151" s="27"/>
    </row>
    <row r="152" spans="11:18" x14ac:dyDescent="0.35">
      <c r="K152" s="60"/>
      <c r="L152"/>
      <c r="M152" s="26"/>
      <c r="O152" s="35"/>
      <c r="R152" s="27"/>
    </row>
    <row r="153" spans="11:18" x14ac:dyDescent="0.35">
      <c r="K153" s="60"/>
      <c r="L153"/>
      <c r="M153" s="26"/>
      <c r="O153" s="35"/>
      <c r="R153" s="27"/>
    </row>
    <row r="154" spans="11:18" x14ac:dyDescent="0.35">
      <c r="K154" s="60"/>
      <c r="L154"/>
      <c r="M154" s="26"/>
      <c r="O154" s="35"/>
      <c r="R154" s="27"/>
    </row>
    <row r="155" spans="11:18" x14ac:dyDescent="0.35">
      <c r="K155" s="60"/>
      <c r="L155"/>
      <c r="M155" s="26"/>
      <c r="O155" s="35"/>
      <c r="R155" s="27"/>
    </row>
    <row r="156" spans="11:18" x14ac:dyDescent="0.35">
      <c r="K156" s="60"/>
      <c r="L156"/>
      <c r="M156" s="26"/>
      <c r="O156" s="35"/>
      <c r="R156" s="27"/>
    </row>
    <row r="157" spans="11:18" x14ac:dyDescent="0.35">
      <c r="K157" s="60"/>
      <c r="L157"/>
      <c r="M157" s="26"/>
      <c r="O157" s="35"/>
      <c r="R157" s="27"/>
    </row>
    <row r="158" spans="11:18" x14ac:dyDescent="0.35">
      <c r="K158" s="60"/>
      <c r="L158"/>
      <c r="M158" s="26"/>
      <c r="O158" s="35"/>
      <c r="R158" s="27"/>
    </row>
    <row r="159" spans="11:18" x14ac:dyDescent="0.35">
      <c r="K159" s="60"/>
      <c r="L159"/>
      <c r="M159" s="26"/>
      <c r="O159" s="35"/>
      <c r="R159" s="27"/>
    </row>
    <row r="160" spans="11:18" x14ac:dyDescent="0.35">
      <c r="K160" s="60"/>
      <c r="L160"/>
      <c r="M160" s="26"/>
      <c r="O160" s="35"/>
      <c r="R160" s="27"/>
    </row>
    <row r="161" spans="11:18" x14ac:dyDescent="0.35">
      <c r="K161" s="60"/>
      <c r="L161"/>
      <c r="M161" s="26"/>
      <c r="O161" s="35"/>
      <c r="R161" s="27"/>
    </row>
    <row r="162" spans="11:18" x14ac:dyDescent="0.35">
      <c r="K162" s="60"/>
      <c r="L162"/>
      <c r="M162" s="26"/>
      <c r="O162" s="35"/>
      <c r="R162" s="27"/>
    </row>
    <row r="163" spans="11:18" x14ac:dyDescent="0.35">
      <c r="K163" s="60"/>
      <c r="L163"/>
      <c r="M163" s="26"/>
      <c r="O163" s="35"/>
      <c r="R163" s="27"/>
    </row>
    <row r="164" spans="11:18" x14ac:dyDescent="0.35">
      <c r="K164" s="60"/>
      <c r="L164"/>
      <c r="M164" s="26"/>
      <c r="O164" s="35"/>
      <c r="R164" s="27"/>
    </row>
    <row r="165" spans="11:18" x14ac:dyDescent="0.35">
      <c r="K165" s="60"/>
      <c r="L165"/>
      <c r="M165" s="26"/>
      <c r="O165" s="35"/>
      <c r="R165" s="27"/>
    </row>
    <row r="166" spans="11:18" x14ac:dyDescent="0.35">
      <c r="K166" s="60"/>
      <c r="L166"/>
      <c r="M166" s="26"/>
      <c r="O166" s="35"/>
      <c r="R166" s="27"/>
    </row>
    <row r="167" spans="11:18" x14ac:dyDescent="0.35">
      <c r="K167" s="60"/>
      <c r="L167"/>
      <c r="M167" s="26"/>
      <c r="O167" s="35"/>
      <c r="R167" s="27"/>
    </row>
    <row r="168" spans="11:18" x14ac:dyDescent="0.35">
      <c r="K168" s="60"/>
      <c r="L168"/>
      <c r="M168" s="26"/>
      <c r="O168" s="35"/>
      <c r="R168" s="27"/>
    </row>
    <row r="169" spans="11:18" x14ac:dyDescent="0.35">
      <c r="K169" s="60"/>
      <c r="L169"/>
      <c r="M169" s="26"/>
      <c r="O169" s="35"/>
      <c r="R169" s="27"/>
    </row>
    <row r="170" spans="11:18" x14ac:dyDescent="0.35">
      <c r="K170" s="60"/>
      <c r="L170"/>
      <c r="M170" s="26"/>
      <c r="O170" s="35"/>
      <c r="R170" s="27"/>
    </row>
    <row r="171" spans="11:18" x14ac:dyDescent="0.35">
      <c r="K171" s="60"/>
      <c r="L171"/>
      <c r="M171" s="26"/>
      <c r="O171" s="35"/>
      <c r="R171" s="27"/>
    </row>
    <row r="172" spans="11:18" x14ac:dyDescent="0.35">
      <c r="K172" s="60"/>
      <c r="L172"/>
      <c r="M172" s="26"/>
      <c r="O172" s="35"/>
      <c r="R172" s="27"/>
    </row>
    <row r="173" spans="11:18" x14ac:dyDescent="0.35">
      <c r="K173" s="60"/>
      <c r="L173"/>
      <c r="M173" s="26"/>
      <c r="O173" s="35"/>
      <c r="R173" s="27"/>
    </row>
    <row r="174" spans="11:18" x14ac:dyDescent="0.35">
      <c r="K174" s="60"/>
      <c r="L174"/>
      <c r="M174" s="26"/>
      <c r="O174" s="35"/>
      <c r="R174" s="27"/>
    </row>
    <row r="175" spans="11:18" x14ac:dyDescent="0.35">
      <c r="K175" s="60"/>
      <c r="L175"/>
      <c r="M175" s="26"/>
      <c r="O175" s="35"/>
      <c r="R175" s="27"/>
    </row>
    <row r="176" spans="11:18" x14ac:dyDescent="0.35">
      <c r="K176" s="60"/>
      <c r="L176"/>
      <c r="M176" s="26"/>
      <c r="O176" s="35"/>
      <c r="R176" s="27"/>
    </row>
    <row r="177" spans="11:18" x14ac:dyDescent="0.35">
      <c r="K177" s="60"/>
      <c r="L177"/>
      <c r="M177" s="26"/>
      <c r="O177" s="35"/>
      <c r="R177" s="27"/>
    </row>
    <row r="178" spans="11:18" x14ac:dyDescent="0.35">
      <c r="K178" s="60"/>
      <c r="L178"/>
      <c r="M178" s="26"/>
      <c r="O178" s="35"/>
      <c r="R178" s="27"/>
    </row>
    <row r="179" spans="11:18" x14ac:dyDescent="0.35">
      <c r="K179" s="60"/>
      <c r="L179"/>
      <c r="M179" s="26"/>
      <c r="O179" s="35"/>
      <c r="R179" s="27"/>
    </row>
    <row r="180" spans="11:18" x14ac:dyDescent="0.35">
      <c r="K180" s="60"/>
      <c r="L180"/>
      <c r="M180" s="26"/>
      <c r="O180" s="35"/>
      <c r="R180" s="27"/>
    </row>
    <row r="181" spans="11:18" x14ac:dyDescent="0.35">
      <c r="K181" s="60"/>
      <c r="L181"/>
      <c r="M181" s="26"/>
      <c r="O181" s="35"/>
      <c r="R181" s="27"/>
    </row>
    <row r="182" spans="11:18" x14ac:dyDescent="0.35">
      <c r="K182" s="60"/>
      <c r="L182"/>
      <c r="M182" s="26"/>
      <c r="O182" s="35"/>
      <c r="R182" s="27"/>
    </row>
    <row r="183" spans="11:18" x14ac:dyDescent="0.35">
      <c r="K183" s="60"/>
      <c r="L183"/>
      <c r="M183" s="26"/>
      <c r="O183" s="35"/>
      <c r="R183" s="27"/>
    </row>
    <row r="184" spans="11:18" x14ac:dyDescent="0.35">
      <c r="K184" s="60"/>
      <c r="L184"/>
      <c r="M184" s="26"/>
      <c r="O184" s="35"/>
      <c r="R184" s="27"/>
    </row>
    <row r="185" spans="11:18" x14ac:dyDescent="0.35">
      <c r="K185" s="60"/>
      <c r="L185"/>
      <c r="M185" s="26"/>
      <c r="O185" s="35"/>
      <c r="R185" s="27"/>
    </row>
    <row r="186" spans="11:18" x14ac:dyDescent="0.35">
      <c r="K186" s="60"/>
      <c r="L186"/>
      <c r="M186" s="26"/>
      <c r="O186" s="35"/>
      <c r="R186" s="27"/>
    </row>
    <row r="187" spans="11:18" x14ac:dyDescent="0.35">
      <c r="K187" s="60"/>
      <c r="L187"/>
      <c r="M187" s="26"/>
      <c r="O187" s="35"/>
      <c r="R187" s="27"/>
    </row>
    <row r="188" spans="11:18" x14ac:dyDescent="0.35">
      <c r="K188" s="60"/>
      <c r="L188"/>
      <c r="M188" s="26"/>
      <c r="O188" s="35"/>
      <c r="R188" s="27"/>
    </row>
    <row r="189" spans="11:18" x14ac:dyDescent="0.35">
      <c r="K189" s="60"/>
      <c r="L189"/>
      <c r="M189" s="26"/>
      <c r="O189" s="35"/>
      <c r="R189" s="27"/>
    </row>
    <row r="190" spans="11:18" x14ac:dyDescent="0.35">
      <c r="K190" s="60"/>
      <c r="L190"/>
      <c r="M190" s="26"/>
      <c r="O190" s="35"/>
      <c r="R190" s="27"/>
    </row>
    <row r="191" spans="11:18" x14ac:dyDescent="0.35">
      <c r="K191" s="60"/>
      <c r="L191"/>
      <c r="M191" s="26"/>
      <c r="O191" s="35"/>
      <c r="R191" s="27"/>
    </row>
    <row r="192" spans="11:18" x14ac:dyDescent="0.35">
      <c r="K192" s="60"/>
      <c r="L192"/>
      <c r="M192" s="26"/>
      <c r="O192" s="35"/>
      <c r="R192" s="27"/>
    </row>
    <row r="193" spans="11:18" x14ac:dyDescent="0.35">
      <c r="K193" s="60"/>
      <c r="L193"/>
      <c r="M193" s="26"/>
      <c r="O193" s="35"/>
      <c r="R193" s="27"/>
    </row>
    <row r="194" spans="11:18" x14ac:dyDescent="0.35">
      <c r="K194" s="60"/>
      <c r="L194"/>
      <c r="M194" s="26"/>
      <c r="O194" s="35"/>
      <c r="R194" s="27"/>
    </row>
    <row r="195" spans="11:18" x14ac:dyDescent="0.35">
      <c r="K195" s="60"/>
      <c r="L195"/>
      <c r="M195" s="26"/>
      <c r="O195" s="35"/>
      <c r="R195" s="27"/>
    </row>
    <row r="196" spans="11:18" x14ac:dyDescent="0.35">
      <c r="K196" s="60"/>
      <c r="L196"/>
      <c r="M196" s="26"/>
      <c r="O196" s="35"/>
      <c r="R196" s="27"/>
    </row>
    <row r="197" spans="11:18" x14ac:dyDescent="0.35">
      <c r="K197" s="60"/>
      <c r="L197"/>
      <c r="M197" s="26"/>
      <c r="O197" s="35"/>
      <c r="R197" s="27"/>
    </row>
    <row r="198" spans="11:18" x14ac:dyDescent="0.35">
      <c r="K198" s="60"/>
      <c r="L198"/>
      <c r="M198" s="26"/>
      <c r="O198" s="35"/>
      <c r="R198" s="27"/>
    </row>
    <row r="199" spans="11:18" x14ac:dyDescent="0.35">
      <c r="K199" s="60"/>
      <c r="L199"/>
      <c r="M199" s="26"/>
      <c r="O199" s="35"/>
      <c r="R199" s="27"/>
    </row>
    <row r="200" spans="11:18" x14ac:dyDescent="0.35">
      <c r="K200" s="60"/>
      <c r="L200"/>
      <c r="M200" s="26"/>
      <c r="O200" s="35"/>
      <c r="R200" s="27"/>
    </row>
    <row r="201" spans="11:18" x14ac:dyDescent="0.35">
      <c r="K201" s="60"/>
      <c r="L201"/>
      <c r="M201" s="26"/>
      <c r="O201" s="35"/>
      <c r="R201" s="27"/>
    </row>
    <row r="202" spans="11:18" x14ac:dyDescent="0.35">
      <c r="K202" s="60"/>
      <c r="L202"/>
      <c r="M202" s="26"/>
      <c r="O202" s="35"/>
      <c r="R202" s="27"/>
    </row>
    <row r="203" spans="11:18" x14ac:dyDescent="0.35">
      <c r="K203" s="60"/>
      <c r="L203"/>
      <c r="M203" s="26"/>
      <c r="O203" s="35"/>
      <c r="R203" s="27"/>
    </row>
    <row r="204" spans="11:18" x14ac:dyDescent="0.35">
      <c r="K204" s="60"/>
      <c r="L204"/>
      <c r="M204" s="26"/>
      <c r="O204" s="35"/>
      <c r="R204" s="27"/>
    </row>
    <row r="205" spans="11:18" x14ac:dyDescent="0.35">
      <c r="K205" s="60"/>
      <c r="L205"/>
      <c r="M205" s="26"/>
      <c r="O205" s="35"/>
      <c r="R205" s="27"/>
    </row>
    <row r="206" spans="11:18" x14ac:dyDescent="0.35">
      <c r="K206" s="60"/>
      <c r="L206"/>
      <c r="M206" s="26"/>
      <c r="O206" s="35"/>
      <c r="R206" s="27"/>
    </row>
    <row r="207" spans="11:18" x14ac:dyDescent="0.35">
      <c r="K207" s="60"/>
      <c r="L207"/>
      <c r="M207" s="26"/>
      <c r="O207" s="35"/>
      <c r="R207" s="27"/>
    </row>
    <row r="208" spans="11:18" x14ac:dyDescent="0.35">
      <c r="K208" s="60"/>
      <c r="L208"/>
      <c r="M208" s="26"/>
      <c r="O208" s="35"/>
      <c r="R208" s="27"/>
    </row>
    <row r="209" spans="11:18" x14ac:dyDescent="0.35">
      <c r="K209" s="60"/>
      <c r="L209"/>
      <c r="M209" s="26"/>
      <c r="O209" s="35"/>
      <c r="R209" s="27"/>
    </row>
    <row r="210" spans="11:18" x14ac:dyDescent="0.35">
      <c r="K210" s="60"/>
      <c r="L210"/>
      <c r="M210" s="26"/>
      <c r="O210" s="35"/>
      <c r="R210" s="27"/>
    </row>
    <row r="211" spans="11:18" x14ac:dyDescent="0.35">
      <c r="K211" s="60"/>
      <c r="L211"/>
      <c r="M211" s="26"/>
      <c r="O211" s="35"/>
      <c r="R211" s="27"/>
    </row>
    <row r="212" spans="11:18" x14ac:dyDescent="0.35">
      <c r="K212" s="60"/>
      <c r="L212"/>
      <c r="M212" s="26"/>
      <c r="O212" s="35"/>
      <c r="R212" s="27"/>
    </row>
    <row r="213" spans="11:18" x14ac:dyDescent="0.35">
      <c r="K213" s="60"/>
      <c r="L213"/>
      <c r="M213" s="26"/>
      <c r="O213" s="35"/>
      <c r="R213" s="27"/>
    </row>
    <row r="214" spans="11:18" x14ac:dyDescent="0.35">
      <c r="K214" s="60"/>
      <c r="L214"/>
      <c r="M214" s="26"/>
      <c r="O214" s="35"/>
      <c r="R214" s="27"/>
    </row>
    <row r="215" spans="11:18" x14ac:dyDescent="0.35">
      <c r="K215" s="60"/>
      <c r="L215"/>
      <c r="M215" s="26"/>
      <c r="O215" s="35"/>
      <c r="R215" s="27"/>
    </row>
    <row r="216" spans="11:18" x14ac:dyDescent="0.35">
      <c r="K216" s="60"/>
      <c r="L216"/>
      <c r="M216" s="26"/>
      <c r="O216" s="35"/>
      <c r="R216" s="27"/>
    </row>
    <row r="217" spans="11:18" x14ac:dyDescent="0.35">
      <c r="K217" s="60"/>
      <c r="L217"/>
      <c r="M217" s="26"/>
      <c r="O217" s="35"/>
      <c r="R217" s="27"/>
    </row>
    <row r="218" spans="11:18" x14ac:dyDescent="0.35">
      <c r="K218" s="60"/>
      <c r="L218"/>
      <c r="M218" s="26"/>
      <c r="O218" s="35"/>
      <c r="R218" s="27"/>
    </row>
    <row r="219" spans="11:18" x14ac:dyDescent="0.35">
      <c r="K219" s="60"/>
      <c r="L219"/>
      <c r="M219" s="26"/>
      <c r="O219" s="35"/>
      <c r="R219" s="27"/>
    </row>
    <row r="220" spans="11:18" x14ac:dyDescent="0.35">
      <c r="K220" s="60"/>
      <c r="L220"/>
      <c r="M220" s="26"/>
      <c r="O220" s="35"/>
      <c r="R220" s="27"/>
    </row>
    <row r="221" spans="11:18" x14ac:dyDescent="0.35">
      <c r="K221" s="60"/>
      <c r="L221"/>
      <c r="M221" s="26"/>
      <c r="O221" s="35"/>
      <c r="R221" s="27"/>
    </row>
    <row r="222" spans="11:18" x14ac:dyDescent="0.35">
      <c r="K222" s="60"/>
      <c r="L222"/>
      <c r="M222" s="26"/>
      <c r="O222" s="35"/>
      <c r="R222" s="27"/>
    </row>
    <row r="223" spans="11:18" x14ac:dyDescent="0.35">
      <c r="K223" s="60"/>
      <c r="L223"/>
      <c r="M223" s="26"/>
      <c r="O223" s="35"/>
      <c r="R223" s="27"/>
    </row>
    <row r="224" spans="11:18" x14ac:dyDescent="0.35">
      <c r="K224" s="60"/>
      <c r="L224"/>
      <c r="M224" s="26"/>
      <c r="O224" s="35"/>
      <c r="R224" s="27"/>
    </row>
    <row r="225" spans="11:18" x14ac:dyDescent="0.35">
      <c r="K225" s="60"/>
      <c r="L225"/>
      <c r="M225" s="26"/>
      <c r="O225" s="35"/>
      <c r="R225" s="27"/>
    </row>
    <row r="226" spans="11:18" x14ac:dyDescent="0.35">
      <c r="K226" s="60"/>
      <c r="L226"/>
      <c r="M226" s="26"/>
      <c r="O226" s="35"/>
      <c r="R226" s="27"/>
    </row>
    <row r="227" spans="11:18" x14ac:dyDescent="0.35">
      <c r="K227" s="60"/>
      <c r="L227"/>
      <c r="M227" s="26"/>
      <c r="O227" s="35"/>
      <c r="R227" s="27"/>
    </row>
    <row r="228" spans="11:18" x14ac:dyDescent="0.35">
      <c r="K228" s="60"/>
      <c r="L228"/>
      <c r="M228" s="26"/>
      <c r="O228" s="35"/>
      <c r="R228" s="27"/>
    </row>
    <row r="229" spans="11:18" x14ac:dyDescent="0.35">
      <c r="K229" s="60"/>
      <c r="L229"/>
      <c r="M229" s="26"/>
      <c r="O229" s="35"/>
      <c r="R229" s="27"/>
    </row>
    <row r="230" spans="11:18" x14ac:dyDescent="0.35">
      <c r="K230" s="60"/>
      <c r="L230"/>
      <c r="M230" s="26"/>
      <c r="O230" s="35"/>
      <c r="R230" s="27"/>
    </row>
    <row r="231" spans="11:18" x14ac:dyDescent="0.35">
      <c r="K231" s="60"/>
      <c r="L231"/>
      <c r="M231" s="26"/>
      <c r="O231" s="35"/>
      <c r="R231" s="27"/>
    </row>
    <row r="232" spans="11:18" x14ac:dyDescent="0.35">
      <c r="K232" s="60"/>
      <c r="L232"/>
      <c r="M232" s="26"/>
      <c r="O232" s="35"/>
      <c r="R232" s="27"/>
    </row>
    <row r="233" spans="11:18" x14ac:dyDescent="0.35">
      <c r="K233" s="60"/>
      <c r="L233"/>
      <c r="M233" s="26"/>
      <c r="O233" s="35"/>
      <c r="R233" s="27"/>
    </row>
    <row r="234" spans="11:18" x14ac:dyDescent="0.35">
      <c r="K234" s="60"/>
      <c r="L234"/>
      <c r="M234" s="26"/>
      <c r="O234" s="35"/>
      <c r="R234" s="27"/>
    </row>
    <row r="235" spans="11:18" x14ac:dyDescent="0.35">
      <c r="K235" s="60"/>
      <c r="L235"/>
      <c r="M235" s="26"/>
      <c r="O235" s="35"/>
      <c r="R235" s="27"/>
    </row>
    <row r="236" spans="11:18" x14ac:dyDescent="0.35">
      <c r="K236" s="60"/>
      <c r="L236"/>
      <c r="M236" s="26"/>
      <c r="O236" s="35"/>
      <c r="R236" s="27"/>
    </row>
    <row r="237" spans="11:18" x14ac:dyDescent="0.35">
      <c r="K237" s="60"/>
      <c r="L237"/>
      <c r="M237" s="26"/>
      <c r="O237" s="35"/>
      <c r="R237" s="27"/>
    </row>
    <row r="238" spans="11:18" x14ac:dyDescent="0.35">
      <c r="K238" s="60"/>
      <c r="L238"/>
      <c r="M238" s="26"/>
      <c r="O238" s="35"/>
      <c r="R238" s="27"/>
    </row>
    <row r="239" spans="11:18" x14ac:dyDescent="0.35">
      <c r="K239" s="60"/>
      <c r="L239"/>
      <c r="M239" s="26"/>
      <c r="O239" s="35"/>
      <c r="R239" s="27"/>
    </row>
    <row r="240" spans="11:18" x14ac:dyDescent="0.35">
      <c r="K240" s="60"/>
      <c r="L240"/>
      <c r="M240" s="26"/>
      <c r="O240" s="35"/>
      <c r="R240" s="27"/>
    </row>
    <row r="241" spans="11:18" x14ac:dyDescent="0.35">
      <c r="K241" s="60"/>
      <c r="L241"/>
      <c r="M241" s="26"/>
      <c r="O241" s="35"/>
      <c r="R241" s="27"/>
    </row>
    <row r="242" spans="11:18" x14ac:dyDescent="0.35">
      <c r="K242" s="60"/>
      <c r="L242"/>
      <c r="M242" s="26"/>
      <c r="O242" s="35"/>
      <c r="R242" s="27"/>
    </row>
    <row r="243" spans="11:18" x14ac:dyDescent="0.35">
      <c r="K243" s="60"/>
      <c r="L243"/>
      <c r="M243" s="26"/>
      <c r="O243" s="35"/>
      <c r="R243" s="27"/>
    </row>
    <row r="244" spans="11:18" x14ac:dyDescent="0.35">
      <c r="K244" s="60"/>
      <c r="L244"/>
      <c r="M244" s="26"/>
      <c r="O244" s="35"/>
      <c r="R244" s="27"/>
    </row>
    <row r="245" spans="11:18" x14ac:dyDescent="0.35">
      <c r="K245" s="60"/>
      <c r="L245"/>
      <c r="M245" s="26"/>
      <c r="O245" s="35"/>
      <c r="R245" s="27"/>
    </row>
    <row r="246" spans="11:18" x14ac:dyDescent="0.35">
      <c r="K246" s="60"/>
      <c r="L246"/>
      <c r="M246" s="26"/>
      <c r="O246" s="35"/>
      <c r="R246" s="27"/>
    </row>
    <row r="247" spans="11:18" x14ac:dyDescent="0.35">
      <c r="K247" s="60"/>
      <c r="L247"/>
      <c r="M247" s="26"/>
      <c r="O247" s="35"/>
      <c r="R247" s="27"/>
    </row>
    <row r="248" spans="11:18" x14ac:dyDescent="0.35">
      <c r="K248" s="60"/>
      <c r="L248"/>
      <c r="M248" s="26"/>
      <c r="O248" s="35"/>
      <c r="R248" s="27"/>
    </row>
    <row r="249" spans="11:18" x14ac:dyDescent="0.35">
      <c r="K249" s="60"/>
      <c r="L249"/>
      <c r="M249" s="26"/>
      <c r="O249" s="35"/>
      <c r="R249" s="27"/>
    </row>
    <row r="250" spans="11:18" x14ac:dyDescent="0.35">
      <c r="K250" s="60"/>
      <c r="L250"/>
      <c r="M250" s="26"/>
      <c r="O250" s="35"/>
      <c r="R250" s="27"/>
    </row>
    <row r="251" spans="11:18" x14ac:dyDescent="0.35">
      <c r="K251" s="60"/>
      <c r="L251"/>
      <c r="M251" s="26"/>
      <c r="O251" s="35"/>
      <c r="R251" s="27"/>
    </row>
    <row r="252" spans="11:18" x14ac:dyDescent="0.35">
      <c r="K252" s="60"/>
      <c r="L252"/>
      <c r="M252" s="26"/>
      <c r="O252" s="35"/>
      <c r="R252" s="27"/>
    </row>
    <row r="253" spans="11:18" x14ac:dyDescent="0.35">
      <c r="K253" s="60"/>
      <c r="L253"/>
      <c r="M253" s="26"/>
      <c r="O253" s="35"/>
    </row>
    <row r="254" spans="11:18" x14ac:dyDescent="0.35">
      <c r="K254" s="60"/>
      <c r="L254"/>
      <c r="M254" s="26"/>
      <c r="O254" s="35"/>
    </row>
    <row r="255" spans="11:18" x14ac:dyDescent="0.35">
      <c r="K255" s="60"/>
      <c r="L255"/>
      <c r="M255" s="26"/>
      <c r="O255" s="35"/>
    </row>
    <row r="256" spans="11:18" x14ac:dyDescent="0.35">
      <c r="K256" s="60"/>
      <c r="L256"/>
      <c r="M256" s="26"/>
    </row>
    <row r="257" spans="11:13" x14ac:dyDescent="0.35">
      <c r="K257" s="60"/>
      <c r="L257"/>
      <c r="M257" s="26"/>
    </row>
    <row r="258" spans="11:13" x14ac:dyDescent="0.35">
      <c r="K258" s="60"/>
      <c r="L258"/>
      <c r="M258" s="26"/>
    </row>
    <row r="259" spans="11:13" x14ac:dyDescent="0.35">
      <c r="K259" s="60"/>
      <c r="L259"/>
      <c r="M259" s="26"/>
    </row>
    <row r="260" spans="11:13" x14ac:dyDescent="0.35">
      <c r="K260" s="60"/>
      <c r="L260"/>
      <c r="M260" s="26"/>
    </row>
    <row r="261" spans="11:13" x14ac:dyDescent="0.35">
      <c r="K261" s="26"/>
      <c r="M261" s="26"/>
    </row>
    <row r="262" spans="11:13" x14ac:dyDescent="0.35">
      <c r="K262" s="26"/>
      <c r="M262" s="26"/>
    </row>
    <row r="263" spans="11:13" x14ac:dyDescent="0.35">
      <c r="K263" s="26"/>
      <c r="M263" s="26"/>
    </row>
    <row r="264" spans="11:13" x14ac:dyDescent="0.35">
      <c r="K264" s="26"/>
      <c r="M264" s="26"/>
    </row>
  </sheetData>
  <sortState ref="M5:N259">
    <sortCondition ref="M4:M258"/>
  </sortState>
  <conditionalFormatting sqref="F5:G81">
    <cfRule type="cellIs" dxfId="2" priority="3" operator="lessThan">
      <formula>0</formula>
    </cfRule>
  </conditionalFormatting>
  <conditionalFormatting sqref="F83:G83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6 I85:I244 I5 I82:I84 J1:J81" numberStoredAsText="1"/>
    <ignoredError sqref="M73:M75 M5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34" workbookViewId="0">
      <selection activeCell="B54" sqref="B54"/>
    </sheetView>
  </sheetViews>
  <sheetFormatPr defaultRowHeight="14.5" x14ac:dyDescent="0.35"/>
  <cols>
    <col min="1" max="1" width="31" bestFit="1" customWidth="1"/>
    <col min="2" max="2" width="15.26953125" bestFit="1" customWidth="1"/>
    <col min="3" max="3" width="31" bestFit="1" customWidth="1"/>
  </cols>
  <sheetData>
    <row r="1" spans="1:3" ht="15" thickBot="1" x14ac:dyDescent="0.4">
      <c r="A1" s="55" t="s">
        <v>90</v>
      </c>
      <c r="B1" s="55" t="s">
        <v>91</v>
      </c>
    </row>
    <row r="2" spans="1:3" ht="15.5" x14ac:dyDescent="0.35">
      <c r="A2" s="19" t="s">
        <v>39</v>
      </c>
      <c r="B2" s="57">
        <v>2.4390243902439046E-2</v>
      </c>
      <c r="C2" s="19" t="s">
        <v>39</v>
      </c>
    </row>
    <row r="3" spans="1:3" x14ac:dyDescent="0.35">
      <c r="A3" s="1" t="s">
        <v>12</v>
      </c>
      <c r="B3" s="56">
        <v>1.7788397716713034E-2</v>
      </c>
      <c r="C3" s="1" t="s">
        <v>12</v>
      </c>
    </row>
    <row r="4" spans="1:3" x14ac:dyDescent="0.35">
      <c r="A4" s="19" t="s">
        <v>81</v>
      </c>
      <c r="B4" s="56">
        <v>9.8296888141296002E-3</v>
      </c>
      <c r="C4" s="19" t="s">
        <v>81</v>
      </c>
    </row>
    <row r="5" spans="1:3" x14ac:dyDescent="0.35">
      <c r="A5" s="19" t="s">
        <v>29</v>
      </c>
      <c r="B5" s="56">
        <v>-6.9767441860465129E-2</v>
      </c>
      <c r="C5" s="19" t="s">
        <v>29</v>
      </c>
    </row>
    <row r="6" spans="1:3" x14ac:dyDescent="0.35">
      <c r="A6" s="1" t="s">
        <v>63</v>
      </c>
      <c r="B6" s="56">
        <v>8.7649402390438169E-2</v>
      </c>
      <c r="C6" s="1" t="s">
        <v>63</v>
      </c>
    </row>
    <row r="7" spans="1:3" x14ac:dyDescent="0.35">
      <c r="A7" s="7" t="s">
        <v>71</v>
      </c>
      <c r="B7" s="62">
        <v>-3.4423407917383297E-3</v>
      </c>
      <c r="C7" s="7" t="s">
        <v>71</v>
      </c>
    </row>
    <row r="8" spans="1:3" x14ac:dyDescent="0.35">
      <c r="A8" s="19" t="s">
        <v>35</v>
      </c>
      <c r="B8" s="56">
        <v>1.6985138004246281E-2</v>
      </c>
      <c r="C8" s="19" t="s">
        <v>35</v>
      </c>
    </row>
    <row r="9" spans="1:3" x14ac:dyDescent="0.35">
      <c r="A9" s="19" t="s">
        <v>23</v>
      </c>
      <c r="B9" s="56">
        <v>-1.0427528675703845E-2</v>
      </c>
      <c r="C9" s="19" t="s">
        <v>23</v>
      </c>
    </row>
    <row r="10" spans="1:3" x14ac:dyDescent="0.35">
      <c r="A10" s="19" t="s">
        <v>15</v>
      </c>
      <c r="B10" s="56">
        <v>-2.1011673151751009E-2</v>
      </c>
      <c r="C10" s="19" t="s">
        <v>15</v>
      </c>
    </row>
    <row r="11" spans="1:3" x14ac:dyDescent="0.35">
      <c r="A11" s="19" t="s">
        <v>21</v>
      </c>
      <c r="B11" s="56">
        <v>-1.4195583596214534E-2</v>
      </c>
      <c r="C11" s="19" t="s">
        <v>21</v>
      </c>
    </row>
    <row r="12" spans="1:3" x14ac:dyDescent="0.35">
      <c r="A12" s="1" t="s">
        <v>43</v>
      </c>
      <c r="B12" s="56">
        <v>-2.2082018927444769E-2</v>
      </c>
      <c r="C12" s="1" t="s">
        <v>43</v>
      </c>
    </row>
    <row r="13" spans="1:3" x14ac:dyDescent="0.35">
      <c r="A13" s="19" t="s">
        <v>19</v>
      </c>
      <c r="B13" s="56">
        <v>-4.0322580645161255E-2</v>
      </c>
      <c r="C13" s="19" t="s">
        <v>19</v>
      </c>
    </row>
    <row r="14" spans="1:3" x14ac:dyDescent="0.35">
      <c r="A14" s="19" t="s">
        <v>44</v>
      </c>
      <c r="B14" s="56">
        <v>4.633920296570837E-3</v>
      </c>
      <c r="C14" s="19" t="s">
        <v>44</v>
      </c>
    </row>
    <row r="15" spans="1:3" x14ac:dyDescent="0.35">
      <c r="A15" s="19" t="s">
        <v>42</v>
      </c>
      <c r="B15" s="56">
        <v>-6.9755854509218063E-3</v>
      </c>
      <c r="C15" s="19" t="s">
        <v>42</v>
      </c>
    </row>
    <row r="16" spans="1:3" x14ac:dyDescent="0.35">
      <c r="A16" s="19" t="s">
        <v>54</v>
      </c>
      <c r="B16" s="56">
        <v>2.5625862408831246E-3</v>
      </c>
      <c r="C16" s="19" t="s">
        <v>54</v>
      </c>
    </row>
    <row r="17" spans="1:3" x14ac:dyDescent="0.35">
      <c r="A17" s="1" t="s">
        <v>56</v>
      </c>
      <c r="B17" s="56">
        <v>0.11627906976744184</v>
      </c>
      <c r="C17" s="1" t="s">
        <v>56</v>
      </c>
    </row>
    <row r="18" spans="1:3" x14ac:dyDescent="0.35">
      <c r="A18" s="24" t="s">
        <v>72</v>
      </c>
      <c r="B18" s="62">
        <v>8.7082728592162706E-3</v>
      </c>
      <c r="C18" s="24" t="s">
        <v>72</v>
      </c>
    </row>
    <row r="19" spans="1:3" x14ac:dyDescent="0.35">
      <c r="A19" s="1" t="s">
        <v>4</v>
      </c>
      <c r="B19" s="56">
        <v>3.8584259040415958E-2</v>
      </c>
      <c r="C19" s="1" t="s">
        <v>4</v>
      </c>
    </row>
    <row r="20" spans="1:3" x14ac:dyDescent="0.35">
      <c r="A20" s="1" t="s">
        <v>9</v>
      </c>
      <c r="B20" s="56">
        <v>1.0832383124287359E-2</v>
      </c>
      <c r="C20" s="1" t="s">
        <v>9</v>
      </c>
    </row>
    <row r="21" spans="1:3" x14ac:dyDescent="0.35">
      <c r="A21" s="7" t="s">
        <v>69</v>
      </c>
      <c r="B21" s="62">
        <v>8.0971659919029104E-3</v>
      </c>
      <c r="C21" s="7" t="s">
        <v>69</v>
      </c>
    </row>
    <row r="22" spans="1:3" x14ac:dyDescent="0.35">
      <c r="A22" s="1" t="s">
        <v>16</v>
      </c>
      <c r="B22" s="56">
        <v>-1.0262257696693311E-2</v>
      </c>
      <c r="C22" s="1" t="s">
        <v>16</v>
      </c>
    </row>
    <row r="23" spans="1:3" x14ac:dyDescent="0.35">
      <c r="A23" s="1" t="s">
        <v>47</v>
      </c>
      <c r="B23" s="56">
        <v>-2.7027027027026751E-3</v>
      </c>
      <c r="C23" s="1" t="s">
        <v>47</v>
      </c>
    </row>
    <row r="24" spans="1:3" x14ac:dyDescent="0.35">
      <c r="A24" s="19" t="s">
        <v>80</v>
      </c>
      <c r="B24" s="56">
        <v>-6.9699192956713674E-3</v>
      </c>
      <c r="C24" s="19" t="s">
        <v>80</v>
      </c>
    </row>
    <row r="25" spans="1:3" x14ac:dyDescent="0.35">
      <c r="A25" s="19" t="s">
        <v>17</v>
      </c>
      <c r="B25" s="56">
        <v>1.538461538461533E-2</v>
      </c>
      <c r="C25" s="19" t="s">
        <v>17</v>
      </c>
    </row>
    <row r="26" spans="1:3" ht="15.5" x14ac:dyDescent="0.35">
      <c r="A26" s="19" t="s">
        <v>66</v>
      </c>
      <c r="B26" s="58">
        <v>6.1199510403917579E-3</v>
      </c>
      <c r="C26" s="19" t="s">
        <v>66</v>
      </c>
    </row>
    <row r="27" spans="1:3" x14ac:dyDescent="0.35">
      <c r="A27" s="1" t="s">
        <v>38</v>
      </c>
      <c r="B27" s="56">
        <v>-2.7027027027026751E-3</v>
      </c>
      <c r="C27" s="1" t="s">
        <v>38</v>
      </c>
    </row>
    <row r="28" spans="1:3" x14ac:dyDescent="0.35">
      <c r="A28" s="1" t="s">
        <v>34</v>
      </c>
      <c r="B28" s="56">
        <v>3.3057851239668423E-3</v>
      </c>
      <c r="C28" s="1" t="s">
        <v>34</v>
      </c>
    </row>
    <row r="29" spans="1:3" x14ac:dyDescent="0.35">
      <c r="A29" s="1" t="s">
        <v>14</v>
      </c>
      <c r="B29" s="56">
        <v>2.8799999999999937E-2</v>
      </c>
      <c r="C29" s="1" t="s">
        <v>14</v>
      </c>
    </row>
    <row r="30" spans="1:3" x14ac:dyDescent="0.35">
      <c r="A30" s="1" t="s">
        <v>67</v>
      </c>
      <c r="B30" s="56">
        <v>2.2617723396366252E-2</v>
      </c>
      <c r="C30" s="1" t="s">
        <v>67</v>
      </c>
    </row>
    <row r="31" spans="1:3" x14ac:dyDescent="0.35">
      <c r="A31" s="1" t="s">
        <v>45</v>
      </c>
      <c r="B31" s="56">
        <v>2.0933977455716679E-2</v>
      </c>
      <c r="C31" s="1" t="s">
        <v>45</v>
      </c>
    </row>
    <row r="32" spans="1:3" x14ac:dyDescent="0.35">
      <c r="A32" s="1" t="s">
        <v>24</v>
      </c>
      <c r="B32" s="56">
        <v>-8.3989501312335957E-3</v>
      </c>
      <c r="C32" s="1" t="s">
        <v>24</v>
      </c>
    </row>
    <row r="33" spans="1:3" x14ac:dyDescent="0.35">
      <c r="A33" s="1" t="s">
        <v>30</v>
      </c>
      <c r="B33" s="56">
        <v>0</v>
      </c>
      <c r="C33" s="1" t="s">
        <v>30</v>
      </c>
    </row>
    <row r="34" spans="1:3" x14ac:dyDescent="0.35">
      <c r="A34" s="19" t="s">
        <v>6</v>
      </c>
      <c r="B34" s="56">
        <v>-1.619433198380571E-2</v>
      </c>
      <c r="C34" s="19" t="s">
        <v>6</v>
      </c>
    </row>
    <row r="35" spans="1:3" x14ac:dyDescent="0.35">
      <c r="A35" s="1" t="s">
        <v>79</v>
      </c>
      <c r="B35" s="56">
        <v>7.5126528890763211E-3</v>
      </c>
      <c r="C35" s="1" t="s">
        <v>79</v>
      </c>
    </row>
    <row r="36" spans="1:3" x14ac:dyDescent="0.35">
      <c r="A36" s="19" t="s">
        <v>52</v>
      </c>
      <c r="B36" s="56">
        <v>4.3568464730290524E-2</v>
      </c>
      <c r="C36" s="19" t="s">
        <v>52</v>
      </c>
    </row>
    <row r="37" spans="1:3" x14ac:dyDescent="0.35">
      <c r="A37" s="1" t="s">
        <v>5</v>
      </c>
      <c r="B37" s="56">
        <v>3.7617035379899022E-2</v>
      </c>
      <c r="C37" s="1" t="s">
        <v>5</v>
      </c>
    </row>
    <row r="38" spans="1:3" x14ac:dyDescent="0.35">
      <c r="A38" s="1" t="s">
        <v>61</v>
      </c>
      <c r="B38" s="56">
        <v>7.2524407252440692E-2</v>
      </c>
      <c r="C38" s="1" t="s">
        <v>61</v>
      </c>
    </row>
    <row r="39" spans="1:3" x14ac:dyDescent="0.35">
      <c r="A39" s="1" t="s">
        <v>41</v>
      </c>
      <c r="B39" s="56">
        <v>-2.6358084217293465E-2</v>
      </c>
      <c r="C39" s="1" t="s">
        <v>41</v>
      </c>
    </row>
    <row r="40" spans="1:3" ht="15.5" x14ac:dyDescent="0.35">
      <c r="A40" s="19" t="s">
        <v>64</v>
      </c>
      <c r="B40" s="58">
        <v>-5.6122448979591955E-3</v>
      </c>
      <c r="C40" s="19" t="s">
        <v>64</v>
      </c>
    </row>
    <row r="41" spans="1:3" x14ac:dyDescent="0.35">
      <c r="A41" s="1" t="s">
        <v>65</v>
      </c>
      <c r="B41" s="56">
        <v>3.6817102137767233E-2</v>
      </c>
      <c r="C41" s="1" t="s">
        <v>65</v>
      </c>
    </row>
    <row r="42" spans="1:3" x14ac:dyDescent="0.35">
      <c r="A42" s="19" t="s">
        <v>25</v>
      </c>
      <c r="B42" s="56">
        <v>-9.92366412213741E-2</v>
      </c>
      <c r="C42" s="19" t="s">
        <v>25</v>
      </c>
    </row>
    <row r="43" spans="1:3" x14ac:dyDescent="0.35">
      <c r="A43" s="19" t="s">
        <v>8</v>
      </c>
      <c r="B43" s="56">
        <v>9.5762755496060503E-3</v>
      </c>
      <c r="C43" s="19" t="s">
        <v>8</v>
      </c>
    </row>
    <row r="44" spans="1:3" ht="15.5" x14ac:dyDescent="0.35">
      <c r="A44" s="19" t="s">
        <v>78</v>
      </c>
      <c r="B44" s="57">
        <v>1.4968050874597738E-2</v>
      </c>
      <c r="C44" s="19" t="s">
        <v>78</v>
      </c>
    </row>
    <row r="45" spans="1:3" x14ac:dyDescent="0.35">
      <c r="A45" s="1" t="s">
        <v>157</v>
      </c>
      <c r="B45" s="56">
        <v>1.563451776649738E-2</v>
      </c>
      <c r="C45" s="1" t="s">
        <v>157</v>
      </c>
    </row>
    <row r="46" spans="1:3" x14ac:dyDescent="0.35">
      <c r="A46" s="19" t="s">
        <v>3</v>
      </c>
      <c r="B46" s="56">
        <v>1.2714558169104606E-3</v>
      </c>
      <c r="C46" s="19" t="s">
        <v>3</v>
      </c>
    </row>
    <row r="47" spans="1:3" x14ac:dyDescent="0.35">
      <c r="A47" s="19" t="s">
        <v>62</v>
      </c>
      <c r="B47" s="56">
        <v>2.2364217252396124E-2</v>
      </c>
      <c r="C47" s="19" t="s">
        <v>62</v>
      </c>
    </row>
    <row r="48" spans="1:3" x14ac:dyDescent="0.35">
      <c r="A48" s="19" t="s">
        <v>37</v>
      </c>
      <c r="B48" s="56">
        <v>2.2222222222222143E-2</v>
      </c>
      <c r="C48" s="19" t="s">
        <v>37</v>
      </c>
    </row>
    <row r="49" spans="1:3" x14ac:dyDescent="0.35">
      <c r="A49" s="24" t="s">
        <v>70</v>
      </c>
      <c r="B49" s="62">
        <v>-2.7823240589198051E-2</v>
      </c>
      <c r="C49" s="24" t="s">
        <v>70</v>
      </c>
    </row>
    <row r="50" spans="1:3" x14ac:dyDescent="0.35">
      <c r="A50" s="19" t="s">
        <v>13</v>
      </c>
      <c r="B50" s="56">
        <v>-1.538461538461533E-2</v>
      </c>
      <c r="C50" s="19" t="s">
        <v>13</v>
      </c>
    </row>
    <row r="51" spans="1:3" x14ac:dyDescent="0.35">
      <c r="A51" s="19" t="s">
        <v>48</v>
      </c>
      <c r="B51" s="56">
        <v>-6.7061143984220917E-2</v>
      </c>
      <c r="C51" s="19" t="s">
        <v>48</v>
      </c>
    </row>
    <row r="52" spans="1:3" x14ac:dyDescent="0.35">
      <c r="A52" s="1" t="s">
        <v>20</v>
      </c>
      <c r="B52" s="56">
        <v>1.0137149672033496E-2</v>
      </c>
      <c r="C52" s="1" t="s">
        <v>20</v>
      </c>
    </row>
    <row r="53" spans="1:3" x14ac:dyDescent="0.35">
      <c r="A53" s="19" t="s">
        <v>31</v>
      </c>
      <c r="B53" s="56">
        <v>-1.7621145374449365E-2</v>
      </c>
      <c r="C53" s="19" t="s">
        <v>31</v>
      </c>
    </row>
    <row r="54" spans="1:3" x14ac:dyDescent="0.35">
      <c r="A54" s="1" t="s">
        <v>18</v>
      </c>
      <c r="B54" s="56">
        <v>-1.4037985136250986E-2</v>
      </c>
      <c r="C54" s="1" t="s">
        <v>18</v>
      </c>
    </row>
    <row r="55" spans="1:3" x14ac:dyDescent="0.35">
      <c r="A55" s="1" t="s">
        <v>74</v>
      </c>
      <c r="B55" s="56">
        <v>2.6770775237032973E-2</v>
      </c>
      <c r="C55" s="1" t="s">
        <v>74</v>
      </c>
    </row>
    <row r="56" spans="1:3" x14ac:dyDescent="0.35">
      <c r="A56" s="1" t="s">
        <v>28</v>
      </c>
      <c r="B56" s="56">
        <v>-4.784688995215336E-3</v>
      </c>
      <c r="C56" s="1" t="s">
        <v>28</v>
      </c>
    </row>
    <row r="57" spans="1:3" x14ac:dyDescent="0.35">
      <c r="A57" s="1" t="s">
        <v>51</v>
      </c>
      <c r="B57" s="56">
        <v>2.1505376344086002E-2</v>
      </c>
      <c r="C57" s="1" t="s">
        <v>51</v>
      </c>
    </row>
    <row r="58" spans="1:3" x14ac:dyDescent="0.35">
      <c r="A58" s="19" t="s">
        <v>46</v>
      </c>
      <c r="B58" s="56">
        <v>-8.0912863070539465E-2</v>
      </c>
      <c r="C58" s="19" t="s">
        <v>46</v>
      </c>
    </row>
    <row r="59" spans="1:3" x14ac:dyDescent="0.35">
      <c r="A59" s="19" t="s">
        <v>60</v>
      </c>
      <c r="B59" s="56">
        <v>3.2620586772749816E-2</v>
      </c>
      <c r="C59" s="19" t="s">
        <v>60</v>
      </c>
    </row>
    <row r="60" spans="1:3" x14ac:dyDescent="0.35">
      <c r="A60" s="19" t="s">
        <v>57</v>
      </c>
      <c r="B60" s="56">
        <v>-1.2731006160164315E-2</v>
      </c>
      <c r="C60" s="19" t="s">
        <v>57</v>
      </c>
    </row>
    <row r="61" spans="1:3" x14ac:dyDescent="0.35">
      <c r="A61" s="19" t="s">
        <v>33</v>
      </c>
      <c r="B61" s="56">
        <v>1.0403765172157575E-2</v>
      </c>
      <c r="C61" s="19" t="s">
        <v>33</v>
      </c>
    </row>
    <row r="62" spans="1:3" x14ac:dyDescent="0.35">
      <c r="A62" s="1" t="s">
        <v>36</v>
      </c>
      <c r="B62" s="56">
        <v>1.2684989429175397E-2</v>
      </c>
      <c r="C62" s="1" t="s">
        <v>36</v>
      </c>
    </row>
    <row r="63" spans="1:3" ht="15.5" x14ac:dyDescent="0.35">
      <c r="A63" s="19" t="s">
        <v>10</v>
      </c>
      <c r="B63" s="57">
        <v>1.5290519877675823E-2</v>
      </c>
      <c r="C63" s="19" t="s">
        <v>10</v>
      </c>
    </row>
    <row r="64" spans="1:3" x14ac:dyDescent="0.35">
      <c r="A64" s="19" t="s">
        <v>68</v>
      </c>
      <c r="B64" s="56">
        <v>2.1997360316762027E-2</v>
      </c>
      <c r="C64" s="19" t="s">
        <v>68</v>
      </c>
    </row>
    <row r="65" spans="1:3" x14ac:dyDescent="0.35">
      <c r="A65" s="1" t="s">
        <v>26</v>
      </c>
      <c r="B65" s="56">
        <v>7.5396825396825351E-2</v>
      </c>
      <c r="C65" s="1" t="s">
        <v>26</v>
      </c>
    </row>
    <row r="66" spans="1:3" x14ac:dyDescent="0.35">
      <c r="A66" s="1" t="s">
        <v>49</v>
      </c>
      <c r="B66" s="56">
        <v>9.259259259259256E-2</v>
      </c>
      <c r="C66" s="1" t="s">
        <v>49</v>
      </c>
    </row>
    <row r="67" spans="1:3" x14ac:dyDescent="0.35">
      <c r="A67" s="1" t="s">
        <v>59</v>
      </c>
      <c r="B67" s="56">
        <v>-9.1785222579165993E-4</v>
      </c>
      <c r="C67" s="1" t="s">
        <v>59</v>
      </c>
    </row>
    <row r="68" spans="1:3" ht="15.5" x14ac:dyDescent="0.35">
      <c r="A68" s="19" t="s">
        <v>27</v>
      </c>
      <c r="B68" s="58">
        <v>3.1372549019607954E-2</v>
      </c>
      <c r="C68" s="19" t="s">
        <v>27</v>
      </c>
    </row>
    <row r="69" spans="1:3" x14ac:dyDescent="0.35">
      <c r="A69" s="19" t="s">
        <v>55</v>
      </c>
      <c r="B69" s="56">
        <v>1.0670731707317138E-2</v>
      </c>
      <c r="C69" s="19" t="s">
        <v>55</v>
      </c>
    </row>
    <row r="70" spans="1:3" ht="15.5" x14ac:dyDescent="0.35">
      <c r="A70" s="19" t="s">
        <v>50</v>
      </c>
      <c r="B70" s="58">
        <v>-1.273148148148151E-2</v>
      </c>
      <c r="C70" s="19" t="s">
        <v>50</v>
      </c>
    </row>
  </sheetData>
  <sortState ref="A2:B70">
    <sortCondition ref="A2:A70"/>
  </sortState>
  <conditionalFormatting sqref="B2:B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2018-06-28T08:42:52Z</dcterms:created>
  <dcterms:modified xsi:type="dcterms:W3CDTF">2020-11-02T13:43:55Z</dcterms:modified>
</cp:coreProperties>
</file>