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VERKEFNI\Sérvinnslur\JMH - Fyrirspurna\mánadarlegar frettir - uppl. midlun á opingogn\2021 - apríl\"/>
    </mc:Choice>
  </mc:AlternateContent>
  <bookViews>
    <workbookView xWindow="0" yWindow="0" windowWidth="19200" windowHeight="6468"/>
  </bookViews>
  <sheets>
    <sheet name="tafla" sheetId="1" r:id="rId1"/>
    <sheet name="Sheet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3" i="1" l="1"/>
  <c r="G57" i="1" l="1"/>
  <c r="G51" i="1"/>
  <c r="F69" i="1"/>
  <c r="F80" i="1"/>
  <c r="G65" i="1"/>
  <c r="F33" i="1"/>
  <c r="G23" i="1"/>
  <c r="F23" i="1"/>
  <c r="G16" i="1"/>
  <c r="F11" i="1"/>
  <c r="E66" i="1"/>
  <c r="E61" i="1"/>
  <c r="E47" i="1"/>
  <c r="E39" i="1"/>
  <c r="E29" i="1"/>
  <c r="E18" i="1"/>
  <c r="E13" i="1"/>
  <c r="E5" i="1"/>
  <c r="G7" i="1"/>
  <c r="G8" i="1"/>
  <c r="G9" i="1"/>
  <c r="G10" i="1"/>
  <c r="G11" i="1"/>
  <c r="G12" i="1"/>
  <c r="G14" i="1"/>
  <c r="G15" i="1"/>
  <c r="G17" i="1"/>
  <c r="G19" i="1"/>
  <c r="G20" i="1"/>
  <c r="G21" i="1"/>
  <c r="G22" i="1"/>
  <c r="G24" i="1"/>
  <c r="G25" i="1"/>
  <c r="G26" i="1"/>
  <c r="G27" i="1"/>
  <c r="G28" i="1"/>
  <c r="G30" i="1"/>
  <c r="G31" i="1"/>
  <c r="G32" i="1"/>
  <c r="G33" i="1"/>
  <c r="G34" i="1"/>
  <c r="G35" i="1"/>
  <c r="G36" i="1"/>
  <c r="G37" i="1"/>
  <c r="G38" i="1"/>
  <c r="G40" i="1"/>
  <c r="G41" i="1"/>
  <c r="G42" i="1"/>
  <c r="G43" i="1"/>
  <c r="G44" i="1"/>
  <c r="G45" i="1"/>
  <c r="G46" i="1"/>
  <c r="G48" i="1"/>
  <c r="G49" i="1"/>
  <c r="G50" i="1"/>
  <c r="G52" i="1"/>
  <c r="G53" i="1"/>
  <c r="G54" i="1"/>
  <c r="G55" i="1"/>
  <c r="G56" i="1"/>
  <c r="G58" i="1"/>
  <c r="G59" i="1"/>
  <c r="G60" i="1"/>
  <c r="G62" i="1"/>
  <c r="G63" i="1"/>
  <c r="G64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6" i="1"/>
  <c r="F7" i="1"/>
  <c r="F8" i="1"/>
  <c r="F9" i="1"/>
  <c r="F10" i="1"/>
  <c r="F12" i="1"/>
  <c r="F14" i="1"/>
  <c r="F15" i="1"/>
  <c r="F16" i="1"/>
  <c r="F17" i="1"/>
  <c r="F19" i="1"/>
  <c r="F20" i="1"/>
  <c r="F21" i="1"/>
  <c r="F22" i="1"/>
  <c r="F24" i="1"/>
  <c r="F25" i="1"/>
  <c r="F26" i="1"/>
  <c r="F27" i="1"/>
  <c r="F28" i="1"/>
  <c r="F30" i="1"/>
  <c r="F31" i="1"/>
  <c r="F32" i="1"/>
  <c r="F34" i="1"/>
  <c r="F35" i="1"/>
  <c r="F36" i="1"/>
  <c r="F37" i="1"/>
  <c r="F38" i="1"/>
  <c r="F40" i="1"/>
  <c r="F41" i="1"/>
  <c r="F42" i="1"/>
  <c r="F43" i="1"/>
  <c r="F44" i="1"/>
  <c r="F45" i="1"/>
  <c r="F46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2" i="1"/>
  <c r="F63" i="1"/>
  <c r="F64" i="1"/>
  <c r="F65" i="1"/>
  <c r="F67" i="1"/>
  <c r="F68" i="1"/>
  <c r="F70" i="1"/>
  <c r="F71" i="1"/>
  <c r="F72" i="1"/>
  <c r="F73" i="1"/>
  <c r="F74" i="1"/>
  <c r="F75" i="1"/>
  <c r="F76" i="1"/>
  <c r="F77" i="1"/>
  <c r="F78" i="1"/>
  <c r="F79" i="1"/>
  <c r="F81" i="1"/>
  <c r="F6" i="1"/>
  <c r="G83" i="1" l="1"/>
  <c r="G5" i="1"/>
  <c r="G84" i="1"/>
  <c r="D66" i="1"/>
  <c r="C66" i="1"/>
  <c r="D61" i="1"/>
  <c r="G61" i="1" s="1"/>
  <c r="C61" i="1"/>
  <c r="D47" i="1"/>
  <c r="D39" i="1"/>
  <c r="C39" i="1"/>
  <c r="D29" i="1"/>
  <c r="G29" i="1" s="1"/>
  <c r="D18" i="1"/>
  <c r="G18" i="1" s="1"/>
  <c r="D13" i="1"/>
  <c r="D5" i="1"/>
  <c r="F83" i="1" l="1"/>
  <c r="F13" i="1"/>
  <c r="G13" i="1"/>
  <c r="F29" i="1"/>
  <c r="F61" i="1"/>
  <c r="G39" i="1"/>
  <c r="F39" i="1"/>
  <c r="G47" i="1"/>
  <c r="F47" i="1"/>
  <c r="G66" i="1"/>
  <c r="F66" i="1"/>
  <c r="F18" i="1"/>
  <c r="D83" i="1"/>
  <c r="M7" i="1"/>
  <c r="M8" i="1"/>
  <c r="M9" i="1"/>
  <c r="M10" i="1"/>
  <c r="M11" i="1"/>
  <c r="M12" i="1"/>
  <c r="M14" i="1"/>
  <c r="M15" i="1"/>
  <c r="M16" i="1"/>
  <c r="M17" i="1"/>
  <c r="M19" i="1"/>
  <c r="M20" i="1"/>
  <c r="M21" i="1"/>
  <c r="M22" i="1"/>
  <c r="M23" i="1"/>
  <c r="M24" i="1"/>
  <c r="M25" i="1"/>
  <c r="M26" i="1"/>
  <c r="M27" i="1"/>
  <c r="M28" i="1"/>
  <c r="M30" i="1"/>
  <c r="M31" i="1"/>
  <c r="M32" i="1"/>
  <c r="M33" i="1"/>
  <c r="M34" i="1"/>
  <c r="M35" i="1"/>
  <c r="M36" i="1"/>
  <c r="M37" i="1"/>
  <c r="M38" i="1"/>
  <c r="M40" i="1"/>
  <c r="M41" i="1"/>
  <c r="M42" i="1"/>
  <c r="M43" i="1"/>
  <c r="M44" i="1"/>
  <c r="M45" i="1"/>
  <c r="M46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2" i="1"/>
  <c r="M63" i="1"/>
  <c r="M64" i="1"/>
  <c r="M65" i="1"/>
  <c r="M70" i="1"/>
  <c r="M71" i="1"/>
  <c r="M72" i="1"/>
  <c r="M73" i="1"/>
  <c r="M74" i="1"/>
  <c r="M75" i="1"/>
  <c r="M76" i="1"/>
  <c r="M77" i="1"/>
  <c r="M78" i="1"/>
  <c r="M79" i="1"/>
  <c r="M80" i="1"/>
  <c r="M81" i="1"/>
  <c r="M6" i="1"/>
  <c r="C5" i="1" l="1"/>
  <c r="C13" i="1"/>
  <c r="C18" i="1"/>
  <c r="C29" i="1"/>
  <c r="C47" i="1"/>
  <c r="C83" i="1" l="1"/>
</calcChain>
</file>

<file path=xl/sharedStrings.xml><?xml version="1.0" encoding="utf-8"?>
<sst xmlns="http://schemas.openxmlformats.org/spreadsheetml/2006/main" count="407" uniqueCount="334">
  <si>
    <t>Sveitarfélagsnúmer</t>
  </si>
  <si>
    <t>Höfuðborgarsvæðið</t>
  </si>
  <si>
    <t>0000</t>
  </si>
  <si>
    <t>Seltjarnarnesbær</t>
  </si>
  <si>
    <t>Garðabær</t>
  </si>
  <si>
    <t>Mosfellsbær</t>
  </si>
  <si>
    <t>Kjósarhreppur</t>
  </si>
  <si>
    <t xml:space="preserve">Suðurnes </t>
  </si>
  <si>
    <t>Reykjanesbær</t>
  </si>
  <si>
    <t>Grindavíkurbær</t>
  </si>
  <si>
    <t>Sveitarfélagið Vogar</t>
  </si>
  <si>
    <t>Vesturland</t>
  </si>
  <si>
    <t>Akraneskaupstaður</t>
  </si>
  <si>
    <t>Skorradalshreppur</t>
  </si>
  <si>
    <t>Hvalfjarðarsveit</t>
  </si>
  <si>
    <t>Borgarbyggð</t>
  </si>
  <si>
    <t>Grundarfjarðarbær</t>
  </si>
  <si>
    <t>Helgafellssveit</t>
  </si>
  <si>
    <t>Stykkishólmsbær</t>
  </si>
  <si>
    <t>Eyja- og Miklaholtshreppur</t>
  </si>
  <si>
    <t>Snæfellsbær</t>
  </si>
  <si>
    <t>Dalabyggð</t>
  </si>
  <si>
    <t xml:space="preserve">Vestfirðir </t>
  </si>
  <si>
    <t>Bolungarvíkurkaupstaður</t>
  </si>
  <si>
    <t>Ísafjarðarbær</t>
  </si>
  <si>
    <t>Reykhólahreppur</t>
  </si>
  <si>
    <t>Tálknafjarðarhreppur</t>
  </si>
  <si>
    <t>Vesturbyggð</t>
  </si>
  <si>
    <t>Súðavíkurhreppur</t>
  </si>
  <si>
    <t>Árneshreppur</t>
  </si>
  <si>
    <t>Kaldrananeshreppur</t>
  </si>
  <si>
    <t>Strandabyggð</t>
  </si>
  <si>
    <t>Norðurland vestra</t>
  </si>
  <si>
    <t>Sveitarfélagið Skagafjörður</t>
  </si>
  <si>
    <t>Húnaþing vestra</t>
  </si>
  <si>
    <t>Blönduósbær</t>
  </si>
  <si>
    <t>Sveitarfélagið Skagaströnd</t>
  </si>
  <si>
    <t>Skagabyggð</t>
  </si>
  <si>
    <t>Húnavatnshreppur</t>
  </si>
  <si>
    <t>Akrahreppur</t>
  </si>
  <si>
    <t>Norðurland eystra</t>
  </si>
  <si>
    <t>Norðurþing</t>
  </si>
  <si>
    <t>Fjallabyggð</t>
  </si>
  <si>
    <t>Dalvíkurbyggð</t>
  </si>
  <si>
    <t>Eyjafjarðarsveit</t>
  </si>
  <si>
    <t>Hörgársveit</t>
  </si>
  <si>
    <t>Svalbarðsstrandarhreppur</t>
  </si>
  <si>
    <t>Grýtubakkahreppur</t>
  </si>
  <si>
    <t>Skútustaðahreppur</t>
  </si>
  <si>
    <t>Tjörneshreppur</t>
  </si>
  <si>
    <t>Þingeyjarsveit</t>
  </si>
  <si>
    <t>Svalbarðshreppur</t>
  </si>
  <si>
    <t>Langanesbyggð</t>
  </si>
  <si>
    <t>Austurland</t>
  </si>
  <si>
    <t>Fjarðabyggð</t>
  </si>
  <si>
    <t>Vopnafjarðarhreppur</t>
  </si>
  <si>
    <t>Fljótsdalshreppur</t>
  </si>
  <si>
    <t>Sveitarfélagið Hornafjörður</t>
  </si>
  <si>
    <t>Suðurland</t>
  </si>
  <si>
    <t>Vestmannaeyjabær</t>
  </si>
  <si>
    <t>Sveitarfélagið Árborg</t>
  </si>
  <si>
    <t>Mýrdalshreppur</t>
  </si>
  <si>
    <t>Skaftárhreppur</t>
  </si>
  <si>
    <t>Ásahreppur</t>
  </si>
  <si>
    <t>Rangárþing eystra</t>
  </si>
  <si>
    <t>Rangárþing ytra</t>
  </si>
  <si>
    <t>Hrunamannahreppur</t>
  </si>
  <si>
    <t>Hveragerðisbær</t>
  </si>
  <si>
    <t>Sveitarfélagið Ölfus</t>
  </si>
  <si>
    <t>Grímsnes- og Grafningshreppur</t>
  </si>
  <si>
    <t>Skeiða- og Gnúpverjahreppur</t>
  </si>
  <si>
    <t>Bláskógabyggð</t>
  </si>
  <si>
    <t>Flóahreppur</t>
  </si>
  <si>
    <t>Samtals</t>
  </si>
  <si>
    <t>Suðurnesjabær</t>
  </si>
  <si>
    <t>Þessar tölur eru keyrðar úr grunnum Þjóðskrár og byggja á skráningu einstaklinga eftir sveitafélögum (húskóða).</t>
  </si>
  <si>
    <t>Sveitarfélag</t>
  </si>
  <si>
    <t>(No column name)</t>
  </si>
  <si>
    <t>Reykjavíkurborg</t>
  </si>
  <si>
    <t>Kópavogsbær</t>
  </si>
  <si>
    <t>Hafnarfjarðarkaupstaður</t>
  </si>
  <si>
    <t>Akureyrarbær</t>
  </si>
  <si>
    <t>8716</t>
  </si>
  <si>
    <t>8717</t>
  </si>
  <si>
    <t>í %</t>
  </si>
  <si>
    <t>Fjöldi - 1. des. 2019</t>
  </si>
  <si>
    <t>8719</t>
  </si>
  <si>
    <t>Múlaþing</t>
  </si>
  <si>
    <t>1000</t>
  </si>
  <si>
    <t>1100</t>
  </si>
  <si>
    <t>1300</t>
  </si>
  <si>
    <t>1400</t>
  </si>
  <si>
    <t>1604</t>
  </si>
  <si>
    <t>1606</t>
  </si>
  <si>
    <t>2300</t>
  </si>
  <si>
    <t>2506</t>
  </si>
  <si>
    <t>2510</t>
  </si>
  <si>
    <t>3000</t>
  </si>
  <si>
    <t>3511</t>
  </si>
  <si>
    <t>3609</t>
  </si>
  <si>
    <t>3709</t>
  </si>
  <si>
    <t>3710</t>
  </si>
  <si>
    <t>3711</t>
  </si>
  <si>
    <t>3713</t>
  </si>
  <si>
    <t>3714</t>
  </si>
  <si>
    <t>3811</t>
  </si>
  <si>
    <t>4100</t>
  </si>
  <si>
    <t>4200</t>
  </si>
  <si>
    <t>4604</t>
  </si>
  <si>
    <t>4607</t>
  </si>
  <si>
    <t>4803</t>
  </si>
  <si>
    <t>4901</t>
  </si>
  <si>
    <t>4902</t>
  </si>
  <si>
    <t>4911</t>
  </si>
  <si>
    <t>5200</t>
  </si>
  <si>
    <t>5508</t>
  </si>
  <si>
    <t>5604</t>
  </si>
  <si>
    <t>5611</t>
  </si>
  <si>
    <t>5612</t>
  </si>
  <si>
    <t>5706</t>
  </si>
  <si>
    <t>6000</t>
  </si>
  <si>
    <t>6100</t>
  </si>
  <si>
    <t>6250</t>
  </si>
  <si>
    <t>6400</t>
  </si>
  <si>
    <t>6515</t>
  </si>
  <si>
    <t>6601</t>
  </si>
  <si>
    <t>6602</t>
  </si>
  <si>
    <t>6607</t>
  </si>
  <si>
    <t>6611</t>
  </si>
  <si>
    <t>6612</t>
  </si>
  <si>
    <t>6706</t>
  </si>
  <si>
    <t>6709</t>
  </si>
  <si>
    <t>7300</t>
  </si>
  <si>
    <t>7400</t>
  </si>
  <si>
    <t>7502</t>
  </si>
  <si>
    <t>7505</t>
  </si>
  <si>
    <t>8200</t>
  </si>
  <si>
    <t>8508</t>
  </si>
  <si>
    <t>8509</t>
  </si>
  <si>
    <t>8610</t>
  </si>
  <si>
    <t>8614</t>
  </si>
  <si>
    <t>8710</t>
  </si>
  <si>
    <t>8720</t>
  </si>
  <si>
    <t>8721</t>
  </si>
  <si>
    <t>8722</t>
  </si>
  <si>
    <t>Fjöldi - 1 des. 2020</t>
  </si>
  <si>
    <t>99AM</t>
  </si>
  <si>
    <t>99AO</t>
  </si>
  <si>
    <t>99AR</t>
  </si>
  <si>
    <t>99AT</t>
  </si>
  <si>
    <t>99AU</t>
  </si>
  <si>
    <t>99AW</t>
  </si>
  <si>
    <t>99AZ</t>
  </si>
  <si>
    <t>99BA</t>
  </si>
  <si>
    <t>99BB</t>
  </si>
  <si>
    <t>99BD</t>
  </si>
  <si>
    <t>99BE</t>
  </si>
  <si>
    <t>99BF</t>
  </si>
  <si>
    <t>99BG</t>
  </si>
  <si>
    <t>99BH</t>
  </si>
  <si>
    <t>99BI</t>
  </si>
  <si>
    <t>99BN</t>
  </si>
  <si>
    <t>99BO</t>
  </si>
  <si>
    <t>99BR</t>
  </si>
  <si>
    <t>99BS</t>
  </si>
  <si>
    <t>99BY</t>
  </si>
  <si>
    <t>99CA</t>
  </si>
  <si>
    <t>99CG</t>
  </si>
  <si>
    <t>99CH</t>
  </si>
  <si>
    <t>99CL</t>
  </si>
  <si>
    <t>99CM</t>
  </si>
  <si>
    <t>99CN</t>
  </si>
  <si>
    <t>99CO</t>
  </si>
  <si>
    <t>99CR</t>
  </si>
  <si>
    <t>99CS</t>
  </si>
  <si>
    <t>99CU</t>
  </si>
  <si>
    <t>99CV</t>
  </si>
  <si>
    <t>99CY</t>
  </si>
  <si>
    <t>99CZ</t>
  </si>
  <si>
    <t>99DE</t>
  </si>
  <si>
    <t>99DJ</t>
  </si>
  <si>
    <t>99DK</t>
  </si>
  <si>
    <t>99DM</t>
  </si>
  <si>
    <t>99DO</t>
  </si>
  <si>
    <t>99DZ</t>
  </si>
  <si>
    <t>99EC</t>
  </si>
  <si>
    <t>99EE</t>
  </si>
  <si>
    <t>99EG</t>
  </si>
  <si>
    <t>99ER</t>
  </si>
  <si>
    <t>99ES</t>
  </si>
  <si>
    <t>99ET</t>
  </si>
  <si>
    <t>99FI</t>
  </si>
  <si>
    <t>99FJ</t>
  </si>
  <si>
    <t>99FO</t>
  </si>
  <si>
    <t>99FR</t>
  </si>
  <si>
    <t>99GA</t>
  </si>
  <si>
    <t>99GB</t>
  </si>
  <si>
    <t>99GD</t>
  </si>
  <si>
    <t>99GE</t>
  </si>
  <si>
    <t>99GH</t>
  </si>
  <si>
    <t>99GI</t>
  </si>
  <si>
    <t>99GL</t>
  </si>
  <si>
    <t>99GM</t>
  </si>
  <si>
    <t>99GN</t>
  </si>
  <si>
    <t>99GR</t>
  </si>
  <si>
    <t>99GT</t>
  </si>
  <si>
    <t>99GW</t>
  </si>
  <si>
    <t>99GY</t>
  </si>
  <si>
    <t>99HK</t>
  </si>
  <si>
    <t>99HN</t>
  </si>
  <si>
    <t>99HR</t>
  </si>
  <si>
    <t>99HT</t>
  </si>
  <si>
    <t>99HU</t>
  </si>
  <si>
    <t>99ID</t>
  </si>
  <si>
    <t>99IE</t>
  </si>
  <si>
    <t>99IL</t>
  </si>
  <si>
    <t>99IN</t>
  </si>
  <si>
    <t>99IQ</t>
  </si>
  <si>
    <t>99IR</t>
  </si>
  <si>
    <t>99IT</t>
  </si>
  <si>
    <t>99JM</t>
  </si>
  <si>
    <t>99JO</t>
  </si>
  <si>
    <t>99JP</t>
  </si>
  <si>
    <t>99KE</t>
  </si>
  <si>
    <t>99KG</t>
  </si>
  <si>
    <t>99KH</t>
  </si>
  <si>
    <t>99KM</t>
  </si>
  <si>
    <t>99KN</t>
  </si>
  <si>
    <t>99KP</t>
  </si>
  <si>
    <t>99KR</t>
  </si>
  <si>
    <t>99KW</t>
  </si>
  <si>
    <t>99KY</t>
  </si>
  <si>
    <t>99KZ</t>
  </si>
  <si>
    <t>99LB</t>
  </si>
  <si>
    <t>99LC</t>
  </si>
  <si>
    <t>99LI</t>
  </si>
  <si>
    <t>99LK</t>
  </si>
  <si>
    <t>99LR</t>
  </si>
  <si>
    <t>99LS</t>
  </si>
  <si>
    <t>99LT</t>
  </si>
  <si>
    <t>99LU</t>
  </si>
  <si>
    <t>99LV</t>
  </si>
  <si>
    <t>99LY</t>
  </si>
  <si>
    <t>99MA</t>
  </si>
  <si>
    <t>99MC</t>
  </si>
  <si>
    <t>99MD</t>
  </si>
  <si>
    <t>99ME</t>
  </si>
  <si>
    <t>99MG</t>
  </si>
  <si>
    <t>99MK</t>
  </si>
  <si>
    <t>99ML</t>
  </si>
  <si>
    <t>99MM</t>
  </si>
  <si>
    <t>99MN</t>
  </si>
  <si>
    <t>99MR</t>
  </si>
  <si>
    <t>99MT</t>
  </si>
  <si>
    <t>99MU</t>
  </si>
  <si>
    <t>99MW</t>
  </si>
  <si>
    <t>99MX</t>
  </si>
  <si>
    <t>99MY</t>
  </si>
  <si>
    <t>99MZ</t>
  </si>
  <si>
    <t>99NA</t>
  </si>
  <si>
    <t>99NE</t>
  </si>
  <si>
    <t>99NG</t>
  </si>
  <si>
    <t>99NI</t>
  </si>
  <si>
    <t>99NL</t>
  </si>
  <si>
    <t>99NO</t>
  </si>
  <si>
    <t>99NP</t>
  </si>
  <si>
    <t>99NR</t>
  </si>
  <si>
    <t>99NZ</t>
  </si>
  <si>
    <t>99OM</t>
  </si>
  <si>
    <t>99PA</t>
  </si>
  <si>
    <t>99PE</t>
  </si>
  <si>
    <t>99PG</t>
  </si>
  <si>
    <t>99PH</t>
  </si>
  <si>
    <t>99PK</t>
  </si>
  <si>
    <t>99PL</t>
  </si>
  <si>
    <t>99PR</t>
  </si>
  <si>
    <t>99PS</t>
  </si>
  <si>
    <t>99PT</t>
  </si>
  <si>
    <t>99PY</t>
  </si>
  <si>
    <t>99QA</t>
  </si>
  <si>
    <t>99QR</t>
  </si>
  <si>
    <t>99QZ</t>
  </si>
  <si>
    <t>99RE</t>
  </si>
  <si>
    <t>99RO</t>
  </si>
  <si>
    <t>99RS</t>
  </si>
  <si>
    <t>99RU</t>
  </si>
  <si>
    <t>99RW</t>
  </si>
  <si>
    <t>99SA</t>
  </si>
  <si>
    <t>99SD</t>
  </si>
  <si>
    <t>99SE</t>
  </si>
  <si>
    <t>99SG</t>
  </si>
  <si>
    <t>99SI</t>
  </si>
  <si>
    <t>99SJ</t>
  </si>
  <si>
    <t>99SK</t>
  </si>
  <si>
    <t>99SL</t>
  </si>
  <si>
    <t>99SN</t>
  </si>
  <si>
    <t>99SR</t>
  </si>
  <si>
    <t>99SU</t>
  </si>
  <si>
    <t>99SV</t>
  </si>
  <si>
    <t>99SY</t>
  </si>
  <si>
    <t>99TG</t>
  </si>
  <si>
    <t>99TH</t>
  </si>
  <si>
    <t>99TJ</t>
  </si>
  <si>
    <t>99TL</t>
  </si>
  <si>
    <t>99TN</t>
  </si>
  <si>
    <t>99TO</t>
  </si>
  <si>
    <t>99TR</t>
  </si>
  <si>
    <t>99TT</t>
  </si>
  <si>
    <t>99TW</t>
  </si>
  <si>
    <t>99TZ</t>
  </si>
  <si>
    <t>99UA</t>
  </si>
  <si>
    <t>99UG</t>
  </si>
  <si>
    <t>99US</t>
  </si>
  <si>
    <t>99UY</t>
  </si>
  <si>
    <t>99UZ</t>
  </si>
  <si>
    <t>99VC</t>
  </si>
  <si>
    <t>99VE</t>
  </si>
  <si>
    <t>99VN</t>
  </si>
  <si>
    <t>99XR</t>
  </si>
  <si>
    <t>99XS</t>
  </si>
  <si>
    <t>99XT</t>
  </si>
  <si>
    <t>99XU</t>
  </si>
  <si>
    <t>99XV</t>
  </si>
  <si>
    <t>99XX</t>
  </si>
  <si>
    <t>99YE</t>
  </si>
  <si>
    <t>99YU</t>
  </si>
  <si>
    <t>99ZA</t>
  </si>
  <si>
    <t>99ZM</t>
  </si>
  <si>
    <t>99ZW</t>
  </si>
  <si>
    <t>7708</t>
  </si>
  <si>
    <t>Þjóðskrá Íslands - 6. apríl 2021</t>
  </si>
  <si>
    <t>Fjölgun m/ 1.des 20 og 6. apr. 21</t>
  </si>
  <si>
    <t>Fjöldi - 1. apríl 2021</t>
  </si>
  <si>
    <t>Fjöldi íbúa eftir sveitarfélögum 1. apríl  2021 (og samanburður  við íbúatölur 1. desember 2019/2020)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</si>
</sst>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3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3" fillId="2" borderId="2" xfId="0" applyFont="1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0" fillId="2" borderId="0" xfId="0" applyFill="1"/>
    <xf numFmtId="3" fontId="0" fillId="2" borderId="0" xfId="0" applyNumberFormat="1" applyFill="1" applyAlignment="1">
      <alignment horizontal="center"/>
    </xf>
    <xf numFmtId="3" fontId="3" fillId="2" borderId="2" xfId="0" applyNumberFormat="1" applyFont="1" applyFill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3" fillId="3" borderId="2" xfId="0" applyFont="1" applyFill="1" applyBorder="1" applyAlignment="1">
      <alignment horizontal="left"/>
    </xf>
    <xf numFmtId="3" fontId="3" fillId="3" borderId="2" xfId="0" applyNumberFormat="1" applyFont="1" applyFill="1" applyBorder="1" applyAlignment="1">
      <alignment horizontal="center"/>
    </xf>
    <xf numFmtId="49" fontId="0" fillId="3" borderId="0" xfId="0" applyNumberFormat="1" applyFill="1" applyAlignment="1">
      <alignment horizontal="center"/>
    </xf>
    <xf numFmtId="0" fontId="0" fillId="3" borderId="0" xfId="0" applyFill="1" applyAlignment="1">
      <alignment horizontal="left"/>
    </xf>
    <xf numFmtId="3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1" fillId="3" borderId="2" xfId="0" applyFont="1" applyFill="1" applyBorder="1" applyAlignment="1">
      <alignment horizontal="left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3" fontId="0" fillId="3" borderId="0" xfId="0" applyNumberFormat="1" applyFill="1" applyBorder="1" applyAlignment="1">
      <alignment horizontal="center"/>
    </xf>
    <xf numFmtId="0" fontId="2" fillId="2" borderId="0" xfId="0" applyFont="1" applyFill="1"/>
    <xf numFmtId="0" fontId="2" fillId="0" borderId="0" xfId="0" applyFont="1"/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3" fontId="3" fillId="4" borderId="1" xfId="0" applyNumberFormat="1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left"/>
    </xf>
    <xf numFmtId="3" fontId="3" fillId="5" borderId="3" xfId="0" applyNumberFormat="1" applyFont="1" applyFill="1" applyBorder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5" fillId="0" borderId="0" xfId="0" applyFont="1"/>
    <xf numFmtId="0" fontId="6" fillId="2" borderId="0" xfId="0" applyFont="1" applyFill="1" applyAlignment="1">
      <alignment horizontal="left"/>
    </xf>
    <xf numFmtId="3" fontId="0" fillId="3" borderId="0" xfId="0" applyNumberFormat="1" applyFont="1" applyFill="1" applyAlignment="1">
      <alignment horizontal="center"/>
    </xf>
    <xf numFmtId="3" fontId="0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right"/>
    </xf>
    <xf numFmtId="0" fontId="3" fillId="4" borderId="1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2" fillId="2" borderId="0" xfId="0" applyFont="1" applyFill="1" applyAlignment="1">
      <alignment horizontal="center"/>
    </xf>
    <xf numFmtId="0" fontId="1" fillId="4" borderId="1" xfId="0" applyFont="1" applyFill="1" applyBorder="1" applyAlignment="1">
      <alignment horizontal="center"/>
    </xf>
    <xf numFmtId="49" fontId="2" fillId="2" borderId="0" xfId="0" applyNumberFormat="1" applyFont="1" applyFill="1"/>
    <xf numFmtId="3" fontId="2" fillId="2" borderId="0" xfId="0" applyNumberFormat="1" applyFont="1" applyFill="1"/>
    <xf numFmtId="3" fontId="7" fillId="3" borderId="0" xfId="0" applyNumberFormat="1" applyFont="1" applyFill="1" applyAlignment="1">
      <alignment horizontal="center"/>
    </xf>
    <xf numFmtId="164" fontId="7" fillId="3" borderId="0" xfId="0" applyNumberFormat="1" applyFont="1" applyFill="1" applyAlignment="1">
      <alignment horizontal="right"/>
    </xf>
    <xf numFmtId="3" fontId="7" fillId="2" borderId="0" xfId="0" applyNumberFormat="1" applyFont="1" applyFill="1" applyAlignment="1">
      <alignment horizontal="center"/>
    </xf>
    <xf numFmtId="164" fontId="7" fillId="2" borderId="0" xfId="0" applyNumberFormat="1" applyFont="1" applyFill="1" applyAlignment="1">
      <alignment horizontal="right"/>
    </xf>
    <xf numFmtId="0" fontId="3" fillId="3" borderId="2" xfId="0" applyFont="1" applyFill="1" applyBorder="1"/>
    <xf numFmtId="49" fontId="2" fillId="0" borderId="0" xfId="0" applyNumberFormat="1" applyFont="1"/>
    <xf numFmtId="49" fontId="2" fillId="2" borderId="0" xfId="0" applyNumberFormat="1" applyFont="1" applyFill="1" applyBorder="1"/>
    <xf numFmtId="1" fontId="2" fillId="0" borderId="0" xfId="0" applyNumberFormat="1" applyFont="1" applyFill="1" applyAlignment="1">
      <alignment horizontal="right"/>
    </xf>
    <xf numFmtId="3" fontId="2" fillId="0" borderId="0" xfId="0" applyNumberFormat="1" applyFont="1" applyFill="1"/>
    <xf numFmtId="0" fontId="2" fillId="0" borderId="0" xfId="0" applyFont="1" applyFill="1"/>
    <xf numFmtId="0" fontId="0" fillId="2" borderId="0" xfId="0" applyFont="1" applyFill="1" applyAlignment="1">
      <alignment horizontal="left"/>
    </xf>
    <xf numFmtId="3" fontId="7" fillId="5" borderId="3" xfId="0" applyNumberFormat="1" applyFont="1" applyFill="1" applyBorder="1" applyAlignment="1">
      <alignment horizontal="center"/>
    </xf>
    <xf numFmtId="164" fontId="7" fillId="5" borderId="3" xfId="0" applyNumberFormat="1" applyFont="1" applyFill="1" applyBorder="1" applyAlignment="1">
      <alignment horizontal="right"/>
    </xf>
    <xf numFmtId="164" fontId="0" fillId="0" borderId="0" xfId="0" applyNumberFormat="1"/>
  </cellXfs>
  <cellStyles count="1">
    <cellStyle name="Normal" xfId="0" builtinId="0"/>
  </cellStyles>
  <dxfs count="1">
    <dxf>
      <font>
        <color rgb="FFFF0000"/>
      </font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4"/>
  <sheetViews>
    <sheetView tabSelected="1" zoomScale="89" zoomScaleNormal="89" workbookViewId="0">
      <selection activeCell="F5" sqref="F5"/>
    </sheetView>
  </sheetViews>
  <sheetFormatPr defaultRowHeight="14.4" x14ac:dyDescent="0.3"/>
  <cols>
    <col min="1" max="1" width="20.77734375" bestFit="1" customWidth="1"/>
    <col min="2" max="2" width="47.44140625" customWidth="1"/>
    <col min="3" max="3" width="26.109375" bestFit="1" customWidth="1"/>
    <col min="4" max="4" width="23.109375" customWidth="1"/>
    <col min="5" max="5" width="20.6640625" bestFit="1" customWidth="1"/>
    <col min="6" max="6" width="28.77734375" style="13" bestFit="1" customWidth="1"/>
    <col min="7" max="7" width="8.5546875" style="40" bestFit="1" customWidth="1"/>
    <col min="8" max="8" width="4.77734375" style="9" customWidth="1"/>
    <col min="9" max="9" width="9.21875" style="24"/>
    <col min="10" max="10" width="9.21875" style="44"/>
    <col min="11" max="11" width="11.21875" style="51" customWidth="1"/>
    <col min="12" max="12" width="9.21875" style="24"/>
    <col min="13" max="13" width="9.21875" style="52"/>
    <col min="14" max="14" width="9.21875" style="24"/>
    <col min="15" max="15" width="9.21875" style="32"/>
    <col min="16" max="16" width="9.21875" style="33"/>
    <col min="17" max="17" width="9.21875" style="34"/>
  </cols>
  <sheetData>
    <row r="1" spans="1:25" ht="18" x14ac:dyDescent="0.35">
      <c r="A1" s="8" t="s">
        <v>333</v>
      </c>
      <c r="B1" s="9"/>
      <c r="C1" s="9"/>
      <c r="D1" s="9"/>
      <c r="E1" s="9"/>
      <c r="F1" s="2"/>
      <c r="G1" s="38"/>
      <c r="Q1" s="32"/>
      <c r="R1" s="9"/>
      <c r="S1" s="9"/>
      <c r="T1" s="9"/>
      <c r="U1" s="9"/>
      <c r="V1" s="9"/>
      <c r="W1" s="9"/>
      <c r="X1" s="9"/>
    </row>
    <row r="2" spans="1:25" x14ac:dyDescent="0.3">
      <c r="A2" s="55" t="s">
        <v>330</v>
      </c>
      <c r="B2" s="9"/>
      <c r="C2" s="9"/>
      <c r="D2" s="9"/>
      <c r="E2" s="9"/>
      <c r="F2" s="2"/>
      <c r="G2" s="38"/>
      <c r="O2" s="33"/>
      <c r="Q2" s="32"/>
      <c r="R2" s="24"/>
      <c r="S2" s="9"/>
      <c r="T2" s="9"/>
      <c r="U2" s="9"/>
      <c r="V2" s="9"/>
      <c r="W2" s="9"/>
      <c r="X2" s="9"/>
    </row>
    <row r="3" spans="1:25" x14ac:dyDescent="0.3">
      <c r="A3" s="9"/>
      <c r="B3" s="9"/>
      <c r="C3" s="9"/>
      <c r="D3" s="9"/>
      <c r="E3" s="9"/>
      <c r="F3" s="2"/>
      <c r="G3" s="38"/>
      <c r="N3" s="41"/>
      <c r="O3" s="33"/>
      <c r="Q3" s="32"/>
      <c r="R3" s="24"/>
      <c r="S3" s="9"/>
      <c r="T3" s="9"/>
      <c r="U3" s="9"/>
      <c r="V3" s="9"/>
      <c r="W3" s="9"/>
      <c r="X3" s="9"/>
    </row>
    <row r="4" spans="1:25" ht="15.6" x14ac:dyDescent="0.3">
      <c r="A4" s="26" t="s">
        <v>0</v>
      </c>
      <c r="B4" s="27" t="s">
        <v>76</v>
      </c>
      <c r="C4" s="28" t="s">
        <v>85</v>
      </c>
      <c r="D4" s="28" t="s">
        <v>145</v>
      </c>
      <c r="E4" s="28" t="s">
        <v>332</v>
      </c>
      <c r="F4" s="42" t="s">
        <v>331</v>
      </c>
      <c r="G4" s="39" t="s">
        <v>84</v>
      </c>
      <c r="I4" s="43"/>
      <c r="J4" s="25" t="s">
        <v>77</v>
      </c>
      <c r="K4" s="25" t="s">
        <v>77</v>
      </c>
      <c r="O4" s="33"/>
      <c r="Q4" s="32"/>
      <c r="R4" s="24"/>
      <c r="S4" s="9"/>
      <c r="T4" s="9"/>
      <c r="U4" s="9"/>
      <c r="V4" s="9"/>
      <c r="W4" s="9"/>
      <c r="X4" s="9"/>
      <c r="Y4" s="9"/>
    </row>
    <row r="5" spans="1:25" ht="22.5" customHeight="1" x14ac:dyDescent="0.3">
      <c r="A5" s="3" t="s">
        <v>1</v>
      </c>
      <c r="B5" s="5"/>
      <c r="C5" s="11">
        <f>SUM(C6:C12)</f>
        <v>233027</v>
      </c>
      <c r="D5" s="11">
        <f>SUM(D6:D12)</f>
        <v>236363</v>
      </c>
      <c r="E5" s="11">
        <f>SUM(E6:E12)</f>
        <v>237481</v>
      </c>
      <c r="F5" s="47">
        <v>1</v>
      </c>
      <c r="G5" s="48">
        <f t="shared" ref="G5:G36" si="0">E5/D5-1</f>
        <v>4.7300127346496801E-3</v>
      </c>
      <c r="I5" s="24" t="s">
        <v>77</v>
      </c>
      <c r="L5" s="25"/>
      <c r="N5" s="24" t="s">
        <v>77</v>
      </c>
      <c r="R5" s="24"/>
      <c r="S5" s="9"/>
      <c r="T5" s="9"/>
      <c r="U5" s="9"/>
      <c r="V5" s="9"/>
      <c r="W5" s="9"/>
      <c r="X5" s="9"/>
      <c r="Y5" s="9"/>
    </row>
    <row r="6" spans="1:25" ht="15.6" x14ac:dyDescent="0.3">
      <c r="A6" s="16" t="s">
        <v>2</v>
      </c>
      <c r="B6" s="17" t="s">
        <v>78</v>
      </c>
      <c r="C6" s="18">
        <v>131146</v>
      </c>
      <c r="D6" s="18">
        <v>133181</v>
      </c>
      <c r="E6" s="18">
        <v>133709</v>
      </c>
      <c r="F6" s="45">
        <f t="shared" ref="F5:F36" si="1">E6-D6</f>
        <v>528</v>
      </c>
      <c r="G6" s="46">
        <f t="shared" si="0"/>
        <v>3.9645294749250937E-3</v>
      </c>
      <c r="I6" s="50" t="s">
        <v>2</v>
      </c>
      <c r="J6" s="25">
        <v>0</v>
      </c>
      <c r="K6" s="25">
        <v>133709</v>
      </c>
      <c r="L6" s="25">
        <v>133197</v>
      </c>
      <c r="M6" s="53" t="e">
        <f>L6-#REF!</f>
        <v>#REF!</v>
      </c>
      <c r="N6" s="24">
        <v>131115</v>
      </c>
      <c r="O6" s="33"/>
      <c r="Q6" s="32"/>
      <c r="R6" s="24"/>
      <c r="S6" s="9"/>
      <c r="T6" s="9"/>
      <c r="U6" s="9"/>
      <c r="V6" s="9"/>
      <c r="W6" s="9"/>
      <c r="X6" s="9"/>
      <c r="Y6" s="9"/>
    </row>
    <row r="7" spans="1:25" ht="15.6" x14ac:dyDescent="0.3">
      <c r="A7" s="2">
        <v>1000</v>
      </c>
      <c r="B7" s="1" t="s">
        <v>79</v>
      </c>
      <c r="C7" s="10">
        <v>37936</v>
      </c>
      <c r="D7" s="10">
        <v>38209</v>
      </c>
      <c r="E7" s="10">
        <v>38536</v>
      </c>
      <c r="F7" s="47">
        <f t="shared" si="1"/>
        <v>327</v>
      </c>
      <c r="G7" s="48">
        <f t="shared" si="0"/>
        <v>8.5581930958673613E-3</v>
      </c>
      <c r="I7" s="50" t="s">
        <v>88</v>
      </c>
      <c r="J7" s="25">
        <v>1000</v>
      </c>
      <c r="K7" s="25">
        <v>38536</v>
      </c>
      <c r="L7" s="25">
        <v>38225</v>
      </c>
      <c r="M7" s="53" t="e">
        <f>L7-#REF!</f>
        <v>#REF!</v>
      </c>
      <c r="N7" s="24">
        <v>37861</v>
      </c>
      <c r="O7" s="33"/>
      <c r="Q7" s="32"/>
      <c r="R7" s="24"/>
      <c r="S7" s="9"/>
      <c r="T7" s="9"/>
      <c r="U7" s="9"/>
      <c r="V7" s="9"/>
      <c r="W7" s="9"/>
      <c r="X7" s="9"/>
      <c r="Y7" s="9"/>
    </row>
    <row r="8" spans="1:25" ht="15.6" x14ac:dyDescent="0.3">
      <c r="A8" s="19">
        <v>1100</v>
      </c>
      <c r="B8" s="17" t="s">
        <v>3</v>
      </c>
      <c r="C8" s="18">
        <v>4719</v>
      </c>
      <c r="D8" s="18">
        <v>4744</v>
      </c>
      <c r="E8" s="18">
        <v>4712</v>
      </c>
      <c r="F8" s="45">
        <f t="shared" si="1"/>
        <v>-32</v>
      </c>
      <c r="G8" s="46">
        <f t="shared" si="0"/>
        <v>-6.7453625632377667E-3</v>
      </c>
      <c r="I8" s="50" t="s">
        <v>89</v>
      </c>
      <c r="J8" s="25">
        <v>1100</v>
      </c>
      <c r="K8" s="25">
        <v>4712</v>
      </c>
      <c r="L8" s="25">
        <v>4734</v>
      </c>
      <c r="M8" s="53" t="e">
        <f>L8-#REF!</f>
        <v>#REF!</v>
      </c>
      <c r="N8" s="24">
        <v>4715</v>
      </c>
      <c r="O8" s="33"/>
      <c r="Q8" s="32"/>
      <c r="R8" s="24"/>
      <c r="S8" s="9"/>
      <c r="T8" s="9"/>
      <c r="U8" s="9"/>
      <c r="V8" s="9"/>
      <c r="W8" s="9"/>
      <c r="X8" s="9"/>
      <c r="Y8" s="9"/>
    </row>
    <row r="9" spans="1:25" ht="15.6" x14ac:dyDescent="0.3">
      <c r="A9" s="2">
        <v>1300</v>
      </c>
      <c r="B9" s="1" t="s">
        <v>4</v>
      </c>
      <c r="C9" s="10">
        <v>16924</v>
      </c>
      <c r="D9" s="10">
        <v>17668</v>
      </c>
      <c r="E9" s="10">
        <v>17871</v>
      </c>
      <c r="F9" s="47">
        <f t="shared" si="1"/>
        <v>203</v>
      </c>
      <c r="G9" s="48">
        <f t="shared" si="0"/>
        <v>1.1489698890649658E-2</v>
      </c>
      <c r="I9" s="50" t="s">
        <v>90</v>
      </c>
      <c r="J9" s="25">
        <v>1300</v>
      </c>
      <c r="K9" s="25">
        <v>17871</v>
      </c>
      <c r="L9" s="25">
        <v>17668</v>
      </c>
      <c r="M9" s="53" t="e">
        <f>L9-#REF!</f>
        <v>#REF!</v>
      </c>
      <c r="N9" s="24">
        <v>16895</v>
      </c>
      <c r="O9" s="33"/>
      <c r="Q9" s="32"/>
      <c r="R9" s="24"/>
      <c r="S9" s="9"/>
      <c r="T9" s="9"/>
      <c r="U9" s="9"/>
      <c r="V9" s="9"/>
      <c r="W9" s="9"/>
      <c r="X9" s="9"/>
      <c r="Y9" s="9"/>
    </row>
    <row r="10" spans="1:25" ht="15.6" x14ac:dyDescent="0.3">
      <c r="A10" s="19">
        <v>1400</v>
      </c>
      <c r="B10" s="17" t="s">
        <v>80</v>
      </c>
      <c r="C10" s="18">
        <v>29986</v>
      </c>
      <c r="D10" s="18">
        <v>29752</v>
      </c>
      <c r="E10" s="18">
        <v>29673</v>
      </c>
      <c r="F10" s="45">
        <f t="shared" si="1"/>
        <v>-79</v>
      </c>
      <c r="G10" s="46">
        <f t="shared" si="0"/>
        <v>-2.6552836784081713E-3</v>
      </c>
      <c r="I10" s="50" t="s">
        <v>91</v>
      </c>
      <c r="J10" s="25">
        <v>1400</v>
      </c>
      <c r="K10" s="25">
        <v>29673</v>
      </c>
      <c r="L10" s="25">
        <v>29743</v>
      </c>
      <c r="M10" s="53" t="e">
        <f>L10-#REF!</f>
        <v>#REF!</v>
      </c>
      <c r="N10" s="24">
        <v>29945</v>
      </c>
      <c r="O10" s="33"/>
      <c r="Q10" s="32"/>
      <c r="R10" s="24"/>
      <c r="S10" s="9"/>
      <c r="T10" s="9"/>
      <c r="U10" s="9"/>
      <c r="V10" s="9"/>
      <c r="W10" s="9"/>
      <c r="X10" s="9"/>
      <c r="Y10" s="9"/>
    </row>
    <row r="11" spans="1:25" ht="15.6" x14ac:dyDescent="0.3">
      <c r="A11" s="2">
        <v>1604</v>
      </c>
      <c r="B11" s="1" t="s">
        <v>5</v>
      </c>
      <c r="C11" s="10">
        <v>12069</v>
      </c>
      <c r="D11" s="10">
        <v>12562</v>
      </c>
      <c r="E11" s="10">
        <v>12732</v>
      </c>
      <c r="F11" s="47">
        <f t="shared" si="1"/>
        <v>170</v>
      </c>
      <c r="G11" s="48">
        <f t="shared" si="0"/>
        <v>1.3532876930425042E-2</v>
      </c>
      <c r="I11" s="50" t="s">
        <v>92</v>
      </c>
      <c r="J11" s="25">
        <v>1604</v>
      </c>
      <c r="K11" s="25">
        <v>12732</v>
      </c>
      <c r="L11" s="25">
        <v>12565</v>
      </c>
      <c r="M11" s="53" t="e">
        <f>L11-#REF!</f>
        <v>#REF!</v>
      </c>
      <c r="N11" s="24">
        <v>12014</v>
      </c>
      <c r="O11" s="33"/>
      <c r="Q11" s="32"/>
      <c r="R11" s="24"/>
      <c r="S11" s="9"/>
      <c r="T11" s="9"/>
      <c r="U11" s="9"/>
      <c r="V11" s="9"/>
      <c r="W11" s="9"/>
      <c r="X11" s="9"/>
      <c r="Y11" s="9"/>
    </row>
    <row r="12" spans="1:25" ht="15.6" x14ac:dyDescent="0.3">
      <c r="A12" s="19">
        <v>1606</v>
      </c>
      <c r="B12" s="17" t="s">
        <v>6</v>
      </c>
      <c r="C12" s="18">
        <v>247</v>
      </c>
      <c r="D12" s="18">
        <v>247</v>
      </c>
      <c r="E12" s="18">
        <v>248</v>
      </c>
      <c r="F12" s="45">
        <f t="shared" si="1"/>
        <v>1</v>
      </c>
      <c r="G12" s="46">
        <f t="shared" si="0"/>
        <v>4.0485829959513442E-3</v>
      </c>
      <c r="I12" s="50" t="s">
        <v>93</v>
      </c>
      <c r="J12" s="25">
        <v>1606</v>
      </c>
      <c r="K12" s="25">
        <v>248</v>
      </c>
      <c r="L12" s="25">
        <v>247</v>
      </c>
      <c r="M12" s="53" t="e">
        <f>L12-#REF!</f>
        <v>#REF!</v>
      </c>
      <c r="N12" s="24">
        <v>248</v>
      </c>
      <c r="O12" s="33"/>
      <c r="Q12" s="32"/>
      <c r="R12" s="24"/>
      <c r="S12" s="9"/>
      <c r="T12" s="9"/>
      <c r="U12" s="9"/>
      <c r="V12" s="9"/>
      <c r="W12" s="9"/>
      <c r="X12" s="9"/>
      <c r="Y12" s="9"/>
    </row>
    <row r="13" spans="1:25" ht="18.75" customHeight="1" x14ac:dyDescent="0.3">
      <c r="A13" s="3" t="s">
        <v>7</v>
      </c>
      <c r="B13" s="5"/>
      <c r="C13" s="11">
        <f>SUM(C14:C17)</f>
        <v>27825</v>
      </c>
      <c r="D13" s="11">
        <f>SUM(D14:D17)</f>
        <v>28191</v>
      </c>
      <c r="E13" s="11">
        <f>SUM(E14:E17)</f>
        <v>28280</v>
      </c>
      <c r="F13" s="47">
        <f t="shared" si="1"/>
        <v>89</v>
      </c>
      <c r="G13" s="48">
        <f t="shared" si="0"/>
        <v>3.1570359334538445E-3</v>
      </c>
      <c r="M13" s="53"/>
      <c r="N13" s="24">
        <v>19420</v>
      </c>
      <c r="O13" s="33"/>
      <c r="Q13" s="32"/>
      <c r="R13" s="24"/>
      <c r="S13" s="9"/>
      <c r="T13" s="9"/>
      <c r="U13" s="9"/>
      <c r="V13" s="9"/>
      <c r="W13" s="9"/>
      <c r="X13" s="9"/>
      <c r="Y13" s="9"/>
    </row>
    <row r="14" spans="1:25" ht="15.6" x14ac:dyDescent="0.3">
      <c r="A14" s="19">
        <v>2000</v>
      </c>
      <c r="B14" s="17" t="s">
        <v>8</v>
      </c>
      <c r="C14" s="36">
        <v>19423</v>
      </c>
      <c r="D14" s="36">
        <v>19669</v>
      </c>
      <c r="E14" s="36">
        <v>19762</v>
      </c>
      <c r="F14" s="45">
        <f t="shared" si="1"/>
        <v>93</v>
      </c>
      <c r="G14" s="46">
        <f t="shared" si="0"/>
        <v>4.7282525802023745E-3</v>
      </c>
      <c r="I14" s="24">
        <v>2000</v>
      </c>
      <c r="J14" s="25">
        <v>2000</v>
      </c>
      <c r="K14" s="25">
        <v>19762</v>
      </c>
      <c r="L14" s="25">
        <v>19672</v>
      </c>
      <c r="M14" s="53" t="e">
        <f>L14-#REF!</f>
        <v>#REF!</v>
      </c>
      <c r="N14" s="24">
        <v>3512</v>
      </c>
      <c r="O14" s="33"/>
      <c r="Q14" s="32"/>
      <c r="R14" s="24"/>
      <c r="S14" s="9"/>
      <c r="T14" s="9"/>
      <c r="U14" s="9"/>
      <c r="V14" s="9"/>
      <c r="W14" s="9"/>
      <c r="X14" s="9"/>
      <c r="Y14" s="9"/>
    </row>
    <row r="15" spans="1:25" ht="15.6" x14ac:dyDescent="0.3">
      <c r="A15" s="2">
        <v>2300</v>
      </c>
      <c r="B15" s="1" t="s">
        <v>9</v>
      </c>
      <c r="C15" s="37">
        <v>3508</v>
      </c>
      <c r="D15" s="37">
        <v>3548</v>
      </c>
      <c r="E15" s="37">
        <v>3542</v>
      </c>
      <c r="F15" s="47">
        <f t="shared" si="1"/>
        <v>-6</v>
      </c>
      <c r="G15" s="48">
        <f t="shared" si="0"/>
        <v>-1.6910935738444488E-3</v>
      </c>
      <c r="I15" s="50" t="s">
        <v>94</v>
      </c>
      <c r="J15" s="25">
        <v>2300</v>
      </c>
      <c r="K15" s="25">
        <v>3542</v>
      </c>
      <c r="L15" s="25">
        <v>3544</v>
      </c>
      <c r="M15" s="53" t="e">
        <f>L15-#REF!</f>
        <v>#REF!</v>
      </c>
      <c r="N15" s="24">
        <v>1313</v>
      </c>
      <c r="O15" s="33"/>
      <c r="Q15" s="32"/>
      <c r="R15" s="24"/>
      <c r="S15" s="9"/>
      <c r="T15" s="9"/>
      <c r="U15" s="9"/>
      <c r="V15" s="9"/>
      <c r="W15" s="9"/>
      <c r="X15" s="9"/>
      <c r="Y15" s="9"/>
    </row>
    <row r="16" spans="1:25" ht="15.6" x14ac:dyDescent="0.3">
      <c r="A16" s="19">
        <v>2506</v>
      </c>
      <c r="B16" s="17" t="s">
        <v>10</v>
      </c>
      <c r="C16" s="36">
        <v>1308</v>
      </c>
      <c r="D16" s="36">
        <v>1325</v>
      </c>
      <c r="E16" s="36">
        <v>1346</v>
      </c>
      <c r="F16" s="45">
        <f t="shared" si="1"/>
        <v>21</v>
      </c>
      <c r="G16" s="46">
        <f t="shared" si="0"/>
        <v>1.584905660377367E-2</v>
      </c>
      <c r="I16" s="50" t="s">
        <v>95</v>
      </c>
      <c r="J16" s="25">
        <v>2506</v>
      </c>
      <c r="K16" s="25">
        <v>1346</v>
      </c>
      <c r="L16" s="25">
        <v>1325</v>
      </c>
      <c r="M16" s="53" t="e">
        <f>L16-#REF!</f>
        <v>#REF!</v>
      </c>
      <c r="N16" s="24">
        <v>3586</v>
      </c>
      <c r="O16" s="33"/>
      <c r="Q16" s="32"/>
      <c r="R16" s="24"/>
      <c r="S16" s="9"/>
      <c r="T16" s="9"/>
      <c r="U16" s="9"/>
      <c r="V16" s="9"/>
      <c r="W16" s="9"/>
      <c r="X16" s="9"/>
      <c r="Y16" s="9"/>
    </row>
    <row r="17" spans="1:25" ht="15.6" x14ac:dyDescent="0.3">
      <c r="A17" s="2">
        <v>2510</v>
      </c>
      <c r="B17" s="1" t="s">
        <v>74</v>
      </c>
      <c r="C17" s="37">
        <v>3586</v>
      </c>
      <c r="D17" s="37">
        <v>3649</v>
      </c>
      <c r="E17" s="37">
        <v>3630</v>
      </c>
      <c r="F17" s="47">
        <f t="shared" si="1"/>
        <v>-19</v>
      </c>
      <c r="G17" s="48">
        <f t="shared" si="0"/>
        <v>-5.2069060016443069E-3</v>
      </c>
      <c r="I17" s="50" t="s">
        <v>96</v>
      </c>
      <c r="J17" s="25">
        <v>2510</v>
      </c>
      <c r="K17" s="25">
        <v>3630</v>
      </c>
      <c r="L17" s="25">
        <v>3646</v>
      </c>
      <c r="M17" s="53" t="e">
        <f>L17-#REF!</f>
        <v>#REF!</v>
      </c>
      <c r="N17" s="24">
        <v>7528</v>
      </c>
      <c r="O17" s="33"/>
      <c r="Q17" s="32"/>
      <c r="R17" s="24"/>
      <c r="S17" s="9"/>
      <c r="T17" s="9"/>
      <c r="U17" s="9"/>
      <c r="V17" s="9"/>
      <c r="W17" s="9"/>
      <c r="X17" s="9"/>
      <c r="Y17" s="9"/>
    </row>
    <row r="18" spans="1:25" ht="19.5" customHeight="1" x14ac:dyDescent="0.3">
      <c r="A18" s="14" t="s">
        <v>11</v>
      </c>
      <c r="B18" s="20"/>
      <c r="C18" s="15">
        <f>SUM(C19:C28)</f>
        <v>16666</v>
      </c>
      <c r="D18" s="15">
        <f>SUM(D19:D28)</f>
        <v>16705</v>
      </c>
      <c r="E18" s="15">
        <f>SUM(E19:E28)</f>
        <v>16695</v>
      </c>
      <c r="F18" s="45">
        <f t="shared" si="1"/>
        <v>-10</v>
      </c>
      <c r="G18" s="46">
        <f t="shared" si="0"/>
        <v>-5.986231667165498E-4</v>
      </c>
      <c r="M18" s="53"/>
      <c r="N18" s="24">
        <v>65</v>
      </c>
      <c r="O18" s="33"/>
      <c r="Q18" s="32"/>
      <c r="R18" s="24"/>
      <c r="S18" s="9"/>
      <c r="T18" s="9"/>
      <c r="U18" s="9"/>
      <c r="V18" s="9"/>
      <c r="W18" s="9"/>
      <c r="X18" s="9"/>
      <c r="Y18" s="9"/>
    </row>
    <row r="19" spans="1:25" ht="15.6" x14ac:dyDescent="0.3">
      <c r="A19" s="2">
        <v>3000</v>
      </c>
      <c r="B19" s="1" t="s">
        <v>12</v>
      </c>
      <c r="C19" s="10">
        <v>7533</v>
      </c>
      <c r="D19" s="10">
        <v>7665</v>
      </c>
      <c r="E19" s="10">
        <v>7705</v>
      </c>
      <c r="F19" s="47">
        <f t="shared" si="1"/>
        <v>40</v>
      </c>
      <c r="G19" s="48">
        <f t="shared" si="0"/>
        <v>5.2185257664709717E-3</v>
      </c>
      <c r="I19" s="50" t="s">
        <v>97</v>
      </c>
      <c r="J19" s="25">
        <v>3000</v>
      </c>
      <c r="K19" s="25">
        <v>7705</v>
      </c>
      <c r="L19" s="25">
        <v>7662</v>
      </c>
      <c r="M19" s="53" t="e">
        <f>L19-#REF!</f>
        <v>#REF!</v>
      </c>
      <c r="N19" s="24">
        <v>627</v>
      </c>
      <c r="O19" s="33"/>
      <c r="Q19" s="32"/>
      <c r="R19" s="24"/>
      <c r="S19" s="9"/>
      <c r="T19" s="9"/>
      <c r="U19" s="9"/>
      <c r="V19" s="9"/>
      <c r="W19" s="9"/>
      <c r="X19" s="9"/>
      <c r="Y19" s="9"/>
    </row>
    <row r="20" spans="1:25" ht="15.6" x14ac:dyDescent="0.3">
      <c r="A20" s="19">
        <v>3506</v>
      </c>
      <c r="B20" s="17" t="s">
        <v>13</v>
      </c>
      <c r="C20" s="18">
        <v>65</v>
      </c>
      <c r="D20" s="18">
        <v>65</v>
      </c>
      <c r="E20" s="18">
        <v>65</v>
      </c>
      <c r="F20" s="45">
        <f t="shared" si="1"/>
        <v>0</v>
      </c>
      <c r="G20" s="46">
        <f t="shared" si="0"/>
        <v>0</v>
      </c>
      <c r="I20" s="24">
        <v>3506</v>
      </c>
      <c r="J20" s="25">
        <v>3506</v>
      </c>
      <c r="K20" s="25">
        <v>65</v>
      </c>
      <c r="L20" s="25">
        <v>65</v>
      </c>
      <c r="M20" s="53" t="e">
        <f>L20-#REF!</f>
        <v>#REF!</v>
      </c>
      <c r="N20" s="24">
        <v>3869</v>
      </c>
      <c r="O20" s="33"/>
      <c r="Q20" s="32"/>
      <c r="R20" s="24"/>
      <c r="S20" s="9"/>
      <c r="T20" s="9"/>
      <c r="U20" s="9"/>
      <c r="V20" s="9"/>
      <c r="W20" s="9"/>
      <c r="X20" s="9"/>
      <c r="Y20" s="9"/>
    </row>
    <row r="21" spans="1:25" ht="15.6" x14ac:dyDescent="0.3">
      <c r="A21" s="2">
        <v>3511</v>
      </c>
      <c r="B21" s="1" t="s">
        <v>14</v>
      </c>
      <c r="C21" s="10">
        <v>625</v>
      </c>
      <c r="D21" s="10">
        <v>644</v>
      </c>
      <c r="E21" s="10">
        <v>649</v>
      </c>
      <c r="F21" s="47">
        <f t="shared" si="1"/>
        <v>5</v>
      </c>
      <c r="G21" s="48">
        <f t="shared" si="0"/>
        <v>7.763975155279601E-3</v>
      </c>
      <c r="I21" s="50" t="s">
        <v>98</v>
      </c>
      <c r="J21" s="25">
        <v>3511</v>
      </c>
      <c r="K21" s="25">
        <v>649</v>
      </c>
      <c r="L21" s="25">
        <v>645</v>
      </c>
      <c r="M21" s="53" t="e">
        <f>L21-#REF!</f>
        <v>#REF!</v>
      </c>
      <c r="N21" s="24">
        <v>875</v>
      </c>
      <c r="O21" s="33"/>
      <c r="Q21" s="32"/>
      <c r="R21" s="24"/>
      <c r="S21" s="9"/>
      <c r="T21" s="9"/>
      <c r="U21" s="9"/>
      <c r="V21" s="9"/>
      <c r="W21" s="9"/>
      <c r="X21" s="9"/>
      <c r="Y21" s="9"/>
    </row>
    <row r="22" spans="1:25" ht="15.6" x14ac:dyDescent="0.3">
      <c r="A22" s="19">
        <v>3609</v>
      </c>
      <c r="B22" s="17" t="s">
        <v>15</v>
      </c>
      <c r="C22" s="18">
        <v>3855</v>
      </c>
      <c r="D22" s="18">
        <v>3765</v>
      </c>
      <c r="E22" s="18">
        <v>3746</v>
      </c>
      <c r="F22" s="45">
        <f t="shared" si="1"/>
        <v>-19</v>
      </c>
      <c r="G22" s="46">
        <f t="shared" si="0"/>
        <v>-5.0464807436918502E-3</v>
      </c>
      <c r="I22" s="50" t="s">
        <v>99</v>
      </c>
      <c r="J22" s="25">
        <v>3609</v>
      </c>
      <c r="K22" s="25">
        <v>3746</v>
      </c>
      <c r="L22" s="25">
        <v>3764</v>
      </c>
      <c r="M22" s="53" t="e">
        <f>L22-#REF!</f>
        <v>#REF!</v>
      </c>
      <c r="N22" s="24">
        <v>65</v>
      </c>
      <c r="O22" s="33"/>
      <c r="Q22" s="32"/>
      <c r="R22" s="24"/>
      <c r="S22" s="9"/>
      <c r="T22" s="9"/>
      <c r="U22" s="9"/>
      <c r="V22" s="9"/>
      <c r="W22" s="9"/>
      <c r="X22" s="9"/>
      <c r="Y22" s="9"/>
    </row>
    <row r="23" spans="1:25" ht="15.6" x14ac:dyDescent="0.3">
      <c r="A23" s="2">
        <v>3709</v>
      </c>
      <c r="B23" s="1" t="s">
        <v>16</v>
      </c>
      <c r="C23" s="10">
        <v>877</v>
      </c>
      <c r="D23" s="10">
        <v>870</v>
      </c>
      <c r="E23" s="10">
        <v>850</v>
      </c>
      <c r="F23" s="47">
        <f t="shared" si="1"/>
        <v>-20</v>
      </c>
      <c r="G23" s="48">
        <f t="shared" si="0"/>
        <v>-2.2988505747126409E-2</v>
      </c>
      <c r="I23" s="50" t="s">
        <v>100</v>
      </c>
      <c r="J23" s="25">
        <v>3709</v>
      </c>
      <c r="K23" s="25">
        <v>850</v>
      </c>
      <c r="L23" s="25">
        <v>870</v>
      </c>
      <c r="M23" s="53" t="e">
        <f>L23-#REF!</f>
        <v>#REF!</v>
      </c>
      <c r="N23" s="24">
        <v>1209</v>
      </c>
      <c r="O23" s="33"/>
      <c r="Q23" s="32"/>
      <c r="R23" s="24"/>
      <c r="S23" s="9"/>
      <c r="T23" s="9"/>
      <c r="U23" s="9"/>
      <c r="V23" s="9"/>
      <c r="W23" s="9"/>
      <c r="X23" s="9"/>
      <c r="Y23" s="9"/>
    </row>
    <row r="24" spans="1:25" ht="15.6" x14ac:dyDescent="0.3">
      <c r="A24" s="19">
        <v>3710</v>
      </c>
      <c r="B24" s="17" t="s">
        <v>17</v>
      </c>
      <c r="C24" s="18">
        <v>65</v>
      </c>
      <c r="D24" s="18">
        <v>65</v>
      </c>
      <c r="E24" s="18">
        <v>70</v>
      </c>
      <c r="F24" s="45">
        <f t="shared" si="1"/>
        <v>5</v>
      </c>
      <c r="G24" s="46">
        <f t="shared" si="0"/>
        <v>7.6923076923076872E-2</v>
      </c>
      <c r="I24" s="50" t="s">
        <v>101</v>
      </c>
      <c r="J24" s="25">
        <v>3710</v>
      </c>
      <c r="K24" s="25">
        <v>70</v>
      </c>
      <c r="L24" s="25">
        <v>65</v>
      </c>
      <c r="M24" s="53" t="e">
        <f>L24-#REF!</f>
        <v>#REF!</v>
      </c>
      <c r="N24" s="24">
        <v>125</v>
      </c>
      <c r="O24" s="33"/>
      <c r="Q24" s="32"/>
      <c r="R24" s="24"/>
      <c r="S24" s="9"/>
      <c r="T24" s="9"/>
      <c r="U24" s="9"/>
      <c r="V24" s="9"/>
      <c r="W24" s="9"/>
      <c r="X24" s="9"/>
      <c r="Y24" s="9"/>
    </row>
    <row r="25" spans="1:25" ht="15.6" x14ac:dyDescent="0.3">
      <c r="A25" s="2">
        <v>3711</v>
      </c>
      <c r="B25" s="1" t="s">
        <v>18</v>
      </c>
      <c r="C25" s="10">
        <v>1211</v>
      </c>
      <c r="D25" s="10">
        <v>1197</v>
      </c>
      <c r="E25" s="10">
        <v>1186</v>
      </c>
      <c r="F25" s="47">
        <f t="shared" si="1"/>
        <v>-11</v>
      </c>
      <c r="G25" s="48">
        <f t="shared" si="0"/>
        <v>-9.189640768588192E-3</v>
      </c>
      <c r="I25" s="50" t="s">
        <v>102</v>
      </c>
      <c r="J25" s="25">
        <v>3711</v>
      </c>
      <c r="K25" s="25">
        <v>1186</v>
      </c>
      <c r="L25" s="25">
        <v>1197</v>
      </c>
      <c r="M25" s="53" t="e">
        <f>L25-#REF!</f>
        <v>#REF!</v>
      </c>
      <c r="N25" s="24">
        <v>1676</v>
      </c>
      <c r="O25" s="33"/>
      <c r="Q25" s="32"/>
      <c r="R25" s="24"/>
      <c r="S25" s="9"/>
      <c r="T25" s="9"/>
      <c r="U25" s="9"/>
      <c r="V25" s="9"/>
      <c r="W25" s="9"/>
      <c r="X25" s="9"/>
      <c r="Y25" s="9"/>
    </row>
    <row r="26" spans="1:25" ht="15.6" x14ac:dyDescent="0.3">
      <c r="A26" s="19">
        <v>3713</v>
      </c>
      <c r="B26" s="17" t="s">
        <v>19</v>
      </c>
      <c r="C26" s="18">
        <v>124</v>
      </c>
      <c r="D26" s="18">
        <v>120</v>
      </c>
      <c r="E26" s="18">
        <v>117</v>
      </c>
      <c r="F26" s="45">
        <f t="shared" si="1"/>
        <v>-3</v>
      </c>
      <c r="G26" s="46">
        <f t="shared" si="0"/>
        <v>-2.5000000000000022E-2</v>
      </c>
      <c r="I26" s="50" t="s">
        <v>103</v>
      </c>
      <c r="J26" s="25">
        <v>3713</v>
      </c>
      <c r="K26" s="25">
        <v>117</v>
      </c>
      <c r="L26" s="25">
        <v>120</v>
      </c>
      <c r="M26" s="53" t="e">
        <f>L26-#REF!</f>
        <v>#REF!</v>
      </c>
      <c r="N26" s="24">
        <v>638</v>
      </c>
      <c r="O26" s="33"/>
      <c r="Q26" s="32"/>
      <c r="R26" s="24"/>
      <c r="S26" s="9"/>
      <c r="T26" s="9"/>
      <c r="U26" s="9"/>
      <c r="V26" s="9"/>
      <c r="W26" s="9"/>
      <c r="X26" s="9"/>
      <c r="Y26" s="9"/>
    </row>
    <row r="27" spans="1:25" ht="15.6" x14ac:dyDescent="0.3">
      <c r="A27" s="2">
        <v>3714</v>
      </c>
      <c r="B27" s="1" t="s">
        <v>20</v>
      </c>
      <c r="C27" s="10">
        <v>1677</v>
      </c>
      <c r="D27" s="10">
        <v>1688</v>
      </c>
      <c r="E27" s="10">
        <v>1692</v>
      </c>
      <c r="F27" s="47">
        <f t="shared" si="1"/>
        <v>4</v>
      </c>
      <c r="G27" s="48">
        <f t="shared" si="0"/>
        <v>2.3696682464455776E-3</v>
      </c>
      <c r="I27" s="50" t="s">
        <v>104</v>
      </c>
      <c r="J27" s="25">
        <v>3714</v>
      </c>
      <c r="K27" s="25">
        <v>1692</v>
      </c>
      <c r="L27" s="25">
        <v>1687</v>
      </c>
      <c r="M27" s="53" t="e">
        <f>L27-#REF!</f>
        <v>#REF!</v>
      </c>
      <c r="N27" s="24">
        <v>952</v>
      </c>
      <c r="O27" s="33"/>
      <c r="Q27" s="32"/>
      <c r="R27" s="24"/>
      <c r="S27" s="9"/>
      <c r="T27" s="9"/>
      <c r="U27" s="9"/>
      <c r="V27" s="9"/>
      <c r="W27" s="9"/>
      <c r="X27" s="9"/>
      <c r="Y27" s="9"/>
    </row>
    <row r="28" spans="1:25" ht="15.6" x14ac:dyDescent="0.3">
      <c r="A28" s="19">
        <v>3811</v>
      </c>
      <c r="B28" s="17" t="s">
        <v>21</v>
      </c>
      <c r="C28" s="18">
        <v>634</v>
      </c>
      <c r="D28" s="18">
        <v>626</v>
      </c>
      <c r="E28" s="18">
        <v>615</v>
      </c>
      <c r="F28" s="45">
        <f t="shared" si="1"/>
        <v>-11</v>
      </c>
      <c r="G28" s="46">
        <f t="shared" si="0"/>
        <v>-1.757188498402551E-2</v>
      </c>
      <c r="I28" s="50" t="s">
        <v>105</v>
      </c>
      <c r="J28" s="25">
        <v>3811</v>
      </c>
      <c r="K28" s="25">
        <v>615</v>
      </c>
      <c r="L28" s="25">
        <v>622</v>
      </c>
      <c r="M28" s="53" t="e">
        <f>L28-#REF!</f>
        <v>#REF!</v>
      </c>
      <c r="N28" s="24">
        <v>3826</v>
      </c>
      <c r="O28" s="33"/>
      <c r="Q28" s="32"/>
      <c r="R28" s="24"/>
      <c r="S28" s="9"/>
      <c r="T28" s="9"/>
      <c r="U28" s="9"/>
      <c r="V28" s="9"/>
      <c r="W28" s="9"/>
      <c r="X28" s="9"/>
      <c r="Y28" s="9"/>
    </row>
    <row r="29" spans="1:25" ht="21" customHeight="1" x14ac:dyDescent="0.3">
      <c r="A29" s="3" t="s">
        <v>22</v>
      </c>
      <c r="B29" s="4"/>
      <c r="C29" s="11">
        <f>SUM(C30:C38)</f>
        <v>7118</v>
      </c>
      <c r="D29" s="11">
        <f t="shared" ref="D29:E29" si="2">SUM(D30:D38)</f>
        <v>7099</v>
      </c>
      <c r="E29" s="11">
        <f t="shared" si="2"/>
        <v>7133</v>
      </c>
      <c r="F29" s="47">
        <f t="shared" si="1"/>
        <v>34</v>
      </c>
      <c r="G29" s="48">
        <f t="shared" si="0"/>
        <v>4.7894069587266497E-3</v>
      </c>
      <c r="M29" s="53"/>
      <c r="N29" s="24">
        <v>259</v>
      </c>
      <c r="O29" s="33"/>
      <c r="Q29" s="32"/>
      <c r="R29" s="24"/>
      <c r="S29" s="9"/>
      <c r="T29" s="9"/>
      <c r="U29" s="9"/>
      <c r="V29" s="9"/>
      <c r="W29" s="9"/>
      <c r="X29" s="9"/>
      <c r="Y29" s="9"/>
    </row>
    <row r="30" spans="1:25" ht="15.6" x14ac:dyDescent="0.3">
      <c r="A30" s="19">
        <v>4100</v>
      </c>
      <c r="B30" s="17" t="s">
        <v>23</v>
      </c>
      <c r="C30" s="18">
        <v>959</v>
      </c>
      <c r="D30" s="18">
        <v>952</v>
      </c>
      <c r="E30" s="18">
        <v>953</v>
      </c>
      <c r="F30" s="45">
        <f t="shared" si="1"/>
        <v>1</v>
      </c>
      <c r="G30" s="46">
        <f t="shared" si="0"/>
        <v>1.0504201680672232E-3</v>
      </c>
      <c r="I30" s="50" t="s">
        <v>106</v>
      </c>
      <c r="J30" s="25">
        <v>4100</v>
      </c>
      <c r="K30" s="25">
        <v>953</v>
      </c>
      <c r="L30" s="25">
        <v>952</v>
      </c>
      <c r="M30" s="53" t="e">
        <f>L30-#REF!</f>
        <v>#REF!</v>
      </c>
      <c r="N30" s="24">
        <v>252</v>
      </c>
      <c r="O30" s="33"/>
      <c r="Q30" s="32"/>
      <c r="R30" s="24"/>
      <c r="S30" s="9"/>
      <c r="T30" s="9"/>
      <c r="U30" s="9"/>
      <c r="V30" s="9"/>
      <c r="W30" s="9"/>
      <c r="X30" s="9"/>
      <c r="Y30" s="9"/>
    </row>
    <row r="31" spans="1:25" ht="15.6" x14ac:dyDescent="0.3">
      <c r="A31" s="2">
        <v>4200</v>
      </c>
      <c r="B31" s="1" t="s">
        <v>24</v>
      </c>
      <c r="C31" s="10">
        <v>3810</v>
      </c>
      <c r="D31" s="10">
        <v>3790</v>
      </c>
      <c r="E31" s="10">
        <v>3798</v>
      </c>
      <c r="F31" s="47">
        <f t="shared" si="1"/>
        <v>8</v>
      </c>
      <c r="G31" s="48">
        <f t="shared" si="0"/>
        <v>2.1108179419524475E-3</v>
      </c>
      <c r="I31" s="50" t="s">
        <v>107</v>
      </c>
      <c r="J31" s="25">
        <v>4200</v>
      </c>
      <c r="K31" s="25">
        <v>3798</v>
      </c>
      <c r="L31" s="25">
        <v>3788</v>
      </c>
      <c r="M31" s="53" t="e">
        <f>L31-#REF!</f>
        <v>#REF!</v>
      </c>
      <c r="N31" s="24">
        <v>1020</v>
      </c>
      <c r="Q31" s="32"/>
      <c r="R31" s="24"/>
      <c r="S31" s="9"/>
      <c r="T31" s="9"/>
      <c r="U31" s="9"/>
      <c r="V31" s="9"/>
      <c r="W31" s="9"/>
      <c r="X31" s="9"/>
      <c r="Y31" s="9"/>
    </row>
    <row r="32" spans="1:25" ht="15.6" x14ac:dyDescent="0.3">
      <c r="A32" s="19">
        <v>4502</v>
      </c>
      <c r="B32" s="17" t="s">
        <v>25</v>
      </c>
      <c r="C32" s="18">
        <v>262</v>
      </c>
      <c r="D32" s="18">
        <v>236</v>
      </c>
      <c r="E32" s="18">
        <v>238</v>
      </c>
      <c r="F32" s="45">
        <f t="shared" si="1"/>
        <v>2</v>
      </c>
      <c r="G32" s="46">
        <f t="shared" si="0"/>
        <v>8.4745762711864181E-3</v>
      </c>
      <c r="I32" s="24">
        <v>4502</v>
      </c>
      <c r="J32" s="25">
        <v>4502</v>
      </c>
      <c r="K32" s="25">
        <v>238</v>
      </c>
      <c r="L32" s="25">
        <v>238</v>
      </c>
      <c r="M32" s="53" t="e">
        <f>L32-#REF!</f>
        <v>#REF!</v>
      </c>
      <c r="N32" s="24">
        <v>209</v>
      </c>
      <c r="O32" s="33"/>
      <c r="Q32" s="32"/>
      <c r="R32" s="24"/>
      <c r="S32" s="9"/>
      <c r="T32" s="9"/>
      <c r="U32" s="9"/>
      <c r="V32" s="9"/>
      <c r="W32" s="9"/>
      <c r="X32" s="9"/>
      <c r="Y32" s="9"/>
    </row>
    <row r="33" spans="1:25" ht="15.6" x14ac:dyDescent="0.3">
      <c r="A33" s="2">
        <v>4604</v>
      </c>
      <c r="B33" s="1" t="s">
        <v>26</v>
      </c>
      <c r="C33" s="10">
        <v>252</v>
      </c>
      <c r="D33" s="10">
        <v>269</v>
      </c>
      <c r="E33" s="10">
        <v>264</v>
      </c>
      <c r="F33" s="47">
        <f t="shared" si="1"/>
        <v>-5</v>
      </c>
      <c r="G33" s="48">
        <f t="shared" si="0"/>
        <v>-1.8587360594795488E-2</v>
      </c>
      <c r="I33" s="50" t="s">
        <v>108</v>
      </c>
      <c r="J33" s="25">
        <v>4604</v>
      </c>
      <c r="K33" s="25">
        <v>264</v>
      </c>
      <c r="L33" s="25">
        <v>268</v>
      </c>
      <c r="M33" s="53" t="e">
        <f>L33-#REF!</f>
        <v>#REF!</v>
      </c>
      <c r="N33" s="24">
        <v>43</v>
      </c>
      <c r="O33" s="33"/>
      <c r="Q33" s="32"/>
      <c r="R33" s="24"/>
      <c r="S33" s="9"/>
      <c r="T33" s="9"/>
      <c r="U33" s="9"/>
      <c r="V33" s="9"/>
      <c r="W33" s="9"/>
      <c r="X33" s="9"/>
      <c r="Y33" s="9"/>
    </row>
    <row r="34" spans="1:25" ht="15.6" x14ac:dyDescent="0.3">
      <c r="A34" s="19">
        <v>4607</v>
      </c>
      <c r="B34" s="17" t="s">
        <v>27</v>
      </c>
      <c r="C34" s="18">
        <v>1020</v>
      </c>
      <c r="D34" s="18">
        <v>1065</v>
      </c>
      <c r="E34" s="18">
        <v>1095</v>
      </c>
      <c r="F34" s="45">
        <f t="shared" si="1"/>
        <v>30</v>
      </c>
      <c r="G34" s="46">
        <f t="shared" si="0"/>
        <v>2.8169014084507005E-2</v>
      </c>
      <c r="I34" s="50" t="s">
        <v>109</v>
      </c>
      <c r="J34" s="25">
        <v>4607</v>
      </c>
      <c r="K34" s="25">
        <v>1095</v>
      </c>
      <c r="L34" s="25">
        <v>1067</v>
      </c>
      <c r="M34" s="53" t="e">
        <f>L34-#REF!</f>
        <v>#REF!</v>
      </c>
      <c r="N34" s="24">
        <v>108</v>
      </c>
      <c r="O34" s="33"/>
      <c r="Q34" s="32"/>
      <c r="R34" s="24"/>
      <c r="S34" s="9"/>
      <c r="T34" s="9"/>
      <c r="U34" s="9"/>
      <c r="V34" s="9"/>
      <c r="W34" s="9"/>
      <c r="X34" s="9"/>
      <c r="Y34" s="9"/>
    </row>
    <row r="35" spans="1:25" ht="15.6" x14ac:dyDescent="0.3">
      <c r="A35" s="2">
        <v>4803</v>
      </c>
      <c r="B35" s="1" t="s">
        <v>28</v>
      </c>
      <c r="C35" s="10">
        <v>209</v>
      </c>
      <c r="D35" s="10">
        <v>202</v>
      </c>
      <c r="E35" s="10">
        <v>198</v>
      </c>
      <c r="F35" s="47">
        <f t="shared" si="1"/>
        <v>-4</v>
      </c>
      <c r="G35" s="48">
        <f t="shared" si="0"/>
        <v>-1.980198019801982E-2</v>
      </c>
      <c r="I35" s="50" t="s">
        <v>110</v>
      </c>
      <c r="J35" s="25">
        <v>4803</v>
      </c>
      <c r="K35" s="25">
        <v>198</v>
      </c>
      <c r="L35" s="25">
        <v>202</v>
      </c>
      <c r="M35" s="53" t="e">
        <f>L35-#REF!</f>
        <v>#REF!</v>
      </c>
      <c r="N35" s="24">
        <v>454</v>
      </c>
      <c r="O35" s="33"/>
      <c r="Q35" s="32"/>
      <c r="R35" s="24"/>
      <c r="S35" s="9"/>
      <c r="T35" s="9"/>
      <c r="U35" s="9"/>
      <c r="V35" s="9"/>
      <c r="W35" s="9"/>
      <c r="X35" s="9"/>
      <c r="Y35" s="9"/>
    </row>
    <row r="36" spans="1:25" ht="15.6" x14ac:dyDescent="0.3">
      <c r="A36" s="19">
        <v>4901</v>
      </c>
      <c r="B36" s="17" t="s">
        <v>29</v>
      </c>
      <c r="C36" s="18">
        <v>43</v>
      </c>
      <c r="D36" s="18">
        <v>40</v>
      </c>
      <c r="E36" s="18">
        <v>44</v>
      </c>
      <c r="F36" s="45">
        <f t="shared" si="1"/>
        <v>4</v>
      </c>
      <c r="G36" s="46">
        <f t="shared" si="0"/>
        <v>0.10000000000000009</v>
      </c>
      <c r="I36" s="50" t="s">
        <v>111</v>
      </c>
      <c r="J36" s="25">
        <v>4901</v>
      </c>
      <c r="K36" s="25">
        <v>44</v>
      </c>
      <c r="L36" s="25">
        <v>40</v>
      </c>
      <c r="M36" s="53" t="e">
        <f>L36-#REF!</f>
        <v>#REF!</v>
      </c>
      <c r="N36" s="24">
        <v>4035</v>
      </c>
      <c r="O36" s="33"/>
      <c r="Q36" s="32"/>
      <c r="R36" s="24"/>
      <c r="S36" s="9"/>
      <c r="T36" s="9"/>
      <c r="U36" s="9"/>
      <c r="V36" s="9"/>
      <c r="W36" s="9"/>
      <c r="X36" s="9"/>
      <c r="Y36" s="9"/>
    </row>
    <row r="37" spans="1:25" ht="15.6" x14ac:dyDescent="0.3">
      <c r="A37" s="2">
        <v>4902</v>
      </c>
      <c r="B37" s="1" t="s">
        <v>30</v>
      </c>
      <c r="C37" s="10">
        <v>109</v>
      </c>
      <c r="D37" s="10">
        <v>110</v>
      </c>
      <c r="E37" s="10">
        <v>108</v>
      </c>
      <c r="F37" s="47">
        <f t="shared" ref="F37:F68" si="3">E37-D37</f>
        <v>-2</v>
      </c>
      <c r="G37" s="48">
        <f t="shared" ref="G37:G68" si="4">E37/D37-1</f>
        <v>-1.8181818181818188E-2</v>
      </c>
      <c r="I37" s="50" t="s">
        <v>112</v>
      </c>
      <c r="J37" s="25">
        <v>4902</v>
      </c>
      <c r="K37" s="25">
        <v>108</v>
      </c>
      <c r="L37" s="25">
        <v>110</v>
      </c>
      <c r="M37" s="53" t="e">
        <f>L37-#REF!</f>
        <v>#REF!</v>
      </c>
      <c r="N37" s="24">
        <v>1208</v>
      </c>
      <c r="O37" s="33"/>
      <c r="Q37" s="32"/>
      <c r="R37" s="24"/>
      <c r="S37" s="9"/>
      <c r="T37" s="9"/>
      <c r="U37" s="9"/>
      <c r="V37" s="9"/>
      <c r="W37" s="9"/>
      <c r="X37" s="9"/>
      <c r="Y37" s="9"/>
    </row>
    <row r="38" spans="1:25" ht="15.6" x14ac:dyDescent="0.3">
      <c r="A38" s="19">
        <v>4911</v>
      </c>
      <c r="B38" s="17" t="s">
        <v>31</v>
      </c>
      <c r="C38" s="18">
        <v>454</v>
      </c>
      <c r="D38" s="18">
        <v>435</v>
      </c>
      <c r="E38" s="18">
        <v>435</v>
      </c>
      <c r="F38" s="45">
        <f t="shared" si="3"/>
        <v>0</v>
      </c>
      <c r="G38" s="46">
        <f t="shared" si="4"/>
        <v>0</v>
      </c>
      <c r="I38" s="50" t="s">
        <v>113</v>
      </c>
      <c r="J38" s="25">
        <v>4911</v>
      </c>
      <c r="K38" s="25">
        <v>435</v>
      </c>
      <c r="L38" s="25">
        <v>435</v>
      </c>
      <c r="M38" s="53" t="e">
        <f>L38-#REF!</f>
        <v>#REF!</v>
      </c>
      <c r="N38" s="24">
        <v>944</v>
      </c>
      <c r="O38" s="33"/>
      <c r="Q38" s="32"/>
      <c r="R38" s="24"/>
      <c r="S38" s="9"/>
      <c r="T38" s="9"/>
      <c r="U38" s="9"/>
      <c r="V38" s="9"/>
      <c r="W38" s="9"/>
      <c r="X38" s="9"/>
      <c r="Y38" s="9"/>
    </row>
    <row r="39" spans="1:25" ht="21.75" customHeight="1" x14ac:dyDescent="0.3">
      <c r="A39" s="3" t="s">
        <v>32</v>
      </c>
      <c r="B39" s="4"/>
      <c r="C39" s="11">
        <f>SUM(C40:C46)</f>
        <v>7327</v>
      </c>
      <c r="D39" s="11">
        <f t="shared" ref="D39:E39" si="5">SUM(D40:D46)</f>
        <v>7412</v>
      </c>
      <c r="E39" s="11">
        <f t="shared" si="5"/>
        <v>7398</v>
      </c>
      <c r="F39" s="47">
        <f t="shared" si="3"/>
        <v>-14</v>
      </c>
      <c r="G39" s="48">
        <f t="shared" si="4"/>
        <v>-1.8888289260657887E-3</v>
      </c>
      <c r="M39" s="53"/>
      <c r="N39" s="24">
        <v>472</v>
      </c>
      <c r="O39" s="33"/>
      <c r="Q39" s="32"/>
      <c r="R39" s="24"/>
      <c r="S39" s="9"/>
      <c r="T39" s="9"/>
      <c r="U39" s="9"/>
      <c r="V39" s="9"/>
      <c r="W39" s="9"/>
      <c r="X39" s="9"/>
      <c r="Y39" s="9"/>
    </row>
    <row r="40" spans="1:25" ht="15.6" x14ac:dyDescent="0.3">
      <c r="A40" s="19">
        <v>5200</v>
      </c>
      <c r="B40" s="17" t="s">
        <v>33</v>
      </c>
      <c r="C40" s="18">
        <v>4037</v>
      </c>
      <c r="D40" s="18">
        <v>4090</v>
      </c>
      <c r="E40" s="18">
        <v>4091</v>
      </c>
      <c r="F40" s="45">
        <f t="shared" si="3"/>
        <v>1</v>
      </c>
      <c r="G40" s="46">
        <f t="shared" si="4"/>
        <v>2.4449877750609694E-4</v>
      </c>
      <c r="I40" s="50" t="s">
        <v>114</v>
      </c>
      <c r="J40" s="25">
        <v>5200</v>
      </c>
      <c r="K40" s="25">
        <v>4091</v>
      </c>
      <c r="L40" s="25">
        <v>4091</v>
      </c>
      <c r="M40" s="53" t="e">
        <f>L40-#REF!</f>
        <v>#REF!</v>
      </c>
      <c r="N40" s="24">
        <v>91</v>
      </c>
      <c r="O40" s="33"/>
      <c r="Q40" s="32"/>
      <c r="R40" s="24"/>
      <c r="S40" s="9"/>
      <c r="T40" s="9"/>
      <c r="U40" s="9"/>
      <c r="V40" s="9"/>
      <c r="W40" s="9"/>
      <c r="X40" s="9"/>
      <c r="Y40" s="9"/>
    </row>
    <row r="41" spans="1:25" ht="15.6" x14ac:dyDescent="0.3">
      <c r="A41" s="2">
        <v>5508</v>
      </c>
      <c r="B41" s="1" t="s">
        <v>34</v>
      </c>
      <c r="C41" s="10">
        <v>1210</v>
      </c>
      <c r="D41" s="10">
        <v>1219</v>
      </c>
      <c r="E41" s="10">
        <v>1207</v>
      </c>
      <c r="F41" s="47">
        <f t="shared" si="3"/>
        <v>-12</v>
      </c>
      <c r="G41" s="48">
        <f t="shared" si="4"/>
        <v>-9.8441345365053445E-3</v>
      </c>
      <c r="I41" s="50" t="s">
        <v>115</v>
      </c>
      <c r="J41" s="25">
        <v>5508</v>
      </c>
      <c r="K41" s="25">
        <v>1207</v>
      </c>
      <c r="L41" s="25">
        <v>1219</v>
      </c>
      <c r="M41" s="53" t="e">
        <f>L41-#REF!</f>
        <v>#REF!</v>
      </c>
      <c r="N41" s="24">
        <v>370</v>
      </c>
      <c r="O41" s="33"/>
      <c r="Q41" s="32"/>
      <c r="R41" s="24"/>
      <c r="S41" s="9"/>
      <c r="T41" s="9"/>
      <c r="U41" s="9"/>
      <c r="V41" s="9"/>
      <c r="W41" s="9"/>
      <c r="X41" s="9"/>
      <c r="Y41" s="9"/>
    </row>
    <row r="42" spans="1:25" ht="15.6" x14ac:dyDescent="0.3">
      <c r="A42" s="19">
        <v>5604</v>
      </c>
      <c r="B42" s="17" t="s">
        <v>35</v>
      </c>
      <c r="C42" s="18">
        <v>942</v>
      </c>
      <c r="D42" s="18">
        <v>957</v>
      </c>
      <c r="E42" s="18">
        <v>956</v>
      </c>
      <c r="F42" s="45">
        <f t="shared" si="3"/>
        <v>-1</v>
      </c>
      <c r="G42" s="46">
        <f t="shared" si="4"/>
        <v>-1.0449320794148065E-3</v>
      </c>
      <c r="I42" s="50" t="s">
        <v>116</v>
      </c>
      <c r="J42" s="25">
        <v>5604</v>
      </c>
      <c r="K42" s="25">
        <v>956</v>
      </c>
      <c r="L42" s="25">
        <v>957</v>
      </c>
      <c r="M42" s="53" t="e">
        <f>L42-#REF!</f>
        <v>#REF!</v>
      </c>
      <c r="N42" s="24">
        <v>205</v>
      </c>
      <c r="O42" s="33"/>
      <c r="Q42" s="32"/>
      <c r="R42" s="24"/>
      <c r="S42" s="9"/>
      <c r="T42" s="9"/>
      <c r="U42" s="9"/>
      <c r="V42" s="9"/>
      <c r="W42" s="9"/>
      <c r="X42" s="9"/>
      <c r="Y42" s="9"/>
    </row>
    <row r="43" spans="1:25" ht="15.6" x14ac:dyDescent="0.3">
      <c r="A43" s="2">
        <v>5609</v>
      </c>
      <c r="B43" s="1" t="s">
        <v>36</v>
      </c>
      <c r="C43" s="10">
        <v>473</v>
      </c>
      <c r="D43" s="10">
        <v>475</v>
      </c>
      <c r="E43" s="10">
        <v>465</v>
      </c>
      <c r="F43" s="47">
        <f t="shared" si="3"/>
        <v>-10</v>
      </c>
      <c r="G43" s="48">
        <f t="shared" si="4"/>
        <v>-2.1052631578947323E-2</v>
      </c>
      <c r="I43" s="24">
        <v>5609</v>
      </c>
      <c r="J43" s="25">
        <v>5609</v>
      </c>
      <c r="K43" s="25">
        <v>465</v>
      </c>
      <c r="L43" s="25">
        <v>475</v>
      </c>
      <c r="M43" s="53" t="e">
        <f>L43-#REF!</f>
        <v>#REF!</v>
      </c>
      <c r="N43" s="24">
        <v>19040</v>
      </c>
      <c r="O43" s="33"/>
      <c r="Q43" s="32"/>
      <c r="R43" s="24"/>
      <c r="S43" s="9"/>
      <c r="T43" s="9"/>
      <c r="U43" s="9"/>
      <c r="V43" s="9"/>
      <c r="W43" s="9"/>
      <c r="X43" s="9"/>
      <c r="Y43" s="9"/>
    </row>
    <row r="44" spans="1:25" ht="15.6" x14ac:dyDescent="0.3">
      <c r="A44" s="19">
        <v>5611</v>
      </c>
      <c r="B44" s="17" t="s">
        <v>37</v>
      </c>
      <c r="C44" s="18">
        <v>90</v>
      </c>
      <c r="D44" s="18">
        <v>92</v>
      </c>
      <c r="E44" s="18">
        <v>94</v>
      </c>
      <c r="F44" s="45">
        <f t="shared" si="3"/>
        <v>2</v>
      </c>
      <c r="G44" s="46">
        <f t="shared" si="4"/>
        <v>2.1739130434782705E-2</v>
      </c>
      <c r="I44" s="50" t="s">
        <v>117</v>
      </c>
      <c r="J44" s="25">
        <v>5611</v>
      </c>
      <c r="K44" s="25">
        <v>94</v>
      </c>
      <c r="L44" s="25">
        <v>92</v>
      </c>
      <c r="M44" s="53" t="e">
        <f>L44-#REF!</f>
        <v>#REF!</v>
      </c>
      <c r="N44" s="24">
        <v>3110</v>
      </c>
      <c r="O44" s="33"/>
      <c r="Q44" s="32"/>
      <c r="R44" s="24"/>
      <c r="S44" s="9"/>
      <c r="T44" s="9"/>
      <c r="U44" s="9"/>
      <c r="V44" s="9"/>
      <c r="W44" s="9"/>
      <c r="X44" s="9"/>
      <c r="Y44" s="9"/>
    </row>
    <row r="45" spans="1:25" ht="15.6" x14ac:dyDescent="0.3">
      <c r="A45" s="2">
        <v>5612</v>
      </c>
      <c r="B45" s="1" t="s">
        <v>38</v>
      </c>
      <c r="C45" s="10">
        <v>370</v>
      </c>
      <c r="D45" s="10">
        <v>369</v>
      </c>
      <c r="E45" s="10">
        <v>375</v>
      </c>
      <c r="F45" s="47">
        <f t="shared" si="3"/>
        <v>6</v>
      </c>
      <c r="G45" s="48">
        <f t="shared" si="4"/>
        <v>1.6260162601626105E-2</v>
      </c>
      <c r="I45" s="50" t="s">
        <v>118</v>
      </c>
      <c r="J45" s="25">
        <v>5612</v>
      </c>
      <c r="K45" s="25">
        <v>375</v>
      </c>
      <c r="L45" s="25">
        <v>369</v>
      </c>
      <c r="M45" s="53" t="e">
        <f>L45-#REF!</f>
        <v>#REF!</v>
      </c>
      <c r="N45" s="24">
        <v>2009</v>
      </c>
      <c r="O45" s="33"/>
      <c r="Q45" s="32"/>
      <c r="R45" s="24"/>
      <c r="S45" s="9"/>
      <c r="T45" s="9"/>
      <c r="U45" s="9"/>
      <c r="V45" s="9"/>
      <c r="W45" s="9"/>
      <c r="X45" s="9"/>
      <c r="Y45" s="9"/>
    </row>
    <row r="46" spans="1:25" ht="15.6" x14ac:dyDescent="0.3">
      <c r="A46" s="19">
        <v>5706</v>
      </c>
      <c r="B46" s="17" t="s">
        <v>39</v>
      </c>
      <c r="C46" s="18">
        <v>205</v>
      </c>
      <c r="D46" s="18">
        <v>210</v>
      </c>
      <c r="E46" s="18">
        <v>210</v>
      </c>
      <c r="F46" s="45">
        <f t="shared" si="3"/>
        <v>0</v>
      </c>
      <c r="G46" s="46">
        <f t="shared" si="4"/>
        <v>0</v>
      </c>
      <c r="I46" s="50" t="s">
        <v>119</v>
      </c>
      <c r="J46" s="25">
        <v>5706</v>
      </c>
      <c r="K46" s="25">
        <v>210</v>
      </c>
      <c r="L46" s="25">
        <v>210</v>
      </c>
      <c r="M46" s="53" t="e">
        <f>L46-#REF!</f>
        <v>#REF!</v>
      </c>
      <c r="N46" s="24">
        <v>1900</v>
      </c>
      <c r="O46" s="33"/>
      <c r="Q46" s="32"/>
      <c r="R46" s="24"/>
      <c r="S46" s="9"/>
      <c r="T46" s="9"/>
      <c r="U46" s="9"/>
      <c r="V46" s="9"/>
      <c r="W46" s="9"/>
      <c r="X46" s="9"/>
      <c r="Y46" s="9"/>
    </row>
    <row r="47" spans="1:25" ht="24" customHeight="1" x14ac:dyDescent="0.3">
      <c r="A47" s="3" t="s">
        <v>40</v>
      </c>
      <c r="B47" s="4"/>
      <c r="C47" s="11">
        <f>SUM(C48:C60)</f>
        <v>30596</v>
      </c>
      <c r="D47" s="11">
        <f t="shared" ref="D47:E47" si="6">SUM(D48:D60)</f>
        <v>30632</v>
      </c>
      <c r="E47" s="11">
        <f t="shared" si="6"/>
        <v>30662</v>
      </c>
      <c r="F47" s="47">
        <f t="shared" si="3"/>
        <v>30</v>
      </c>
      <c r="G47" s="48">
        <f t="shared" si="4"/>
        <v>9.7936798119624413E-4</v>
      </c>
      <c r="M47" s="53"/>
      <c r="N47" s="24">
        <v>1070</v>
      </c>
      <c r="O47" s="33"/>
      <c r="Q47" s="32"/>
      <c r="R47" s="24"/>
      <c r="S47" s="9"/>
      <c r="T47" s="9"/>
      <c r="U47" s="9"/>
      <c r="V47" s="9"/>
      <c r="W47" s="9"/>
      <c r="X47" s="9"/>
      <c r="Y47" s="9"/>
    </row>
    <row r="48" spans="1:25" ht="15.6" x14ac:dyDescent="0.3">
      <c r="A48" s="19">
        <v>6000</v>
      </c>
      <c r="B48" s="17" t="s">
        <v>81</v>
      </c>
      <c r="C48" s="18">
        <v>19024</v>
      </c>
      <c r="D48" s="18">
        <v>19217</v>
      </c>
      <c r="E48" s="18">
        <v>19248</v>
      </c>
      <c r="F48" s="45">
        <f t="shared" si="3"/>
        <v>31</v>
      </c>
      <c r="G48" s="46">
        <f t="shared" si="4"/>
        <v>1.6131550189935062E-3</v>
      </c>
      <c r="I48" s="50" t="s">
        <v>120</v>
      </c>
      <c r="J48" s="25">
        <v>6000</v>
      </c>
      <c r="K48" s="25">
        <v>19248</v>
      </c>
      <c r="L48" s="25">
        <v>19217</v>
      </c>
      <c r="M48" s="53" t="e">
        <f>L48-#REF!</f>
        <v>#REF!</v>
      </c>
      <c r="N48" s="24">
        <v>617</v>
      </c>
      <c r="O48" s="33"/>
      <c r="Q48" s="32"/>
      <c r="R48" s="24"/>
      <c r="S48" s="9"/>
      <c r="T48" s="9"/>
      <c r="U48" s="9"/>
      <c r="V48" s="9"/>
      <c r="W48" s="9"/>
      <c r="X48" s="9"/>
      <c r="Y48" s="9"/>
    </row>
    <row r="49" spans="1:25" ht="15.6" x14ac:dyDescent="0.3">
      <c r="A49" s="2">
        <v>6100</v>
      </c>
      <c r="B49" s="1" t="s">
        <v>41</v>
      </c>
      <c r="C49" s="10">
        <v>3111</v>
      </c>
      <c r="D49" s="10">
        <v>3034</v>
      </c>
      <c r="E49" s="10">
        <v>3020</v>
      </c>
      <c r="F49" s="47">
        <f t="shared" si="3"/>
        <v>-14</v>
      </c>
      <c r="G49" s="48">
        <f t="shared" si="4"/>
        <v>-4.6143704680290387E-3</v>
      </c>
      <c r="I49" s="50" t="s">
        <v>121</v>
      </c>
      <c r="J49" s="25">
        <v>6100</v>
      </c>
      <c r="K49" s="25">
        <v>3020</v>
      </c>
      <c r="L49" s="25">
        <v>3035</v>
      </c>
      <c r="M49" s="53" t="e">
        <f>L49-#REF!</f>
        <v>#REF!</v>
      </c>
      <c r="N49" s="24">
        <v>484</v>
      </c>
      <c r="O49" s="33"/>
      <c r="Q49" s="32"/>
      <c r="R49" s="24"/>
      <c r="S49" s="9"/>
      <c r="T49" s="9"/>
      <c r="U49" s="9"/>
      <c r="V49" s="9"/>
      <c r="W49" s="9"/>
      <c r="X49" s="9"/>
      <c r="Y49" s="9"/>
    </row>
    <row r="50" spans="1:25" ht="15.6" x14ac:dyDescent="0.3">
      <c r="A50" s="19">
        <v>6250</v>
      </c>
      <c r="B50" s="17" t="s">
        <v>42</v>
      </c>
      <c r="C50" s="18">
        <v>2007</v>
      </c>
      <c r="D50" s="18">
        <v>1987</v>
      </c>
      <c r="E50" s="18">
        <v>1975</v>
      </c>
      <c r="F50" s="45">
        <f t="shared" si="3"/>
        <v>-12</v>
      </c>
      <c r="G50" s="46">
        <f t="shared" si="4"/>
        <v>-6.0392551585304322E-3</v>
      </c>
      <c r="I50" s="50" t="s">
        <v>122</v>
      </c>
      <c r="J50" s="25">
        <v>6250</v>
      </c>
      <c r="K50" s="25">
        <v>1975</v>
      </c>
      <c r="L50" s="25">
        <v>1987</v>
      </c>
      <c r="M50" s="53" t="e">
        <f>L50-#REF!</f>
        <v>#REF!</v>
      </c>
      <c r="N50" s="24">
        <v>365</v>
      </c>
      <c r="O50" s="33"/>
      <c r="Q50" s="32"/>
      <c r="R50" s="24"/>
      <c r="S50" s="9"/>
      <c r="T50" s="9"/>
      <c r="U50" s="9"/>
      <c r="V50" s="9"/>
      <c r="W50" s="9"/>
      <c r="X50" s="9"/>
      <c r="Y50" s="9"/>
    </row>
    <row r="51" spans="1:25" ht="15.6" x14ac:dyDescent="0.3">
      <c r="A51" s="2">
        <v>6400</v>
      </c>
      <c r="B51" s="1" t="s">
        <v>43</v>
      </c>
      <c r="C51" s="10">
        <v>1902</v>
      </c>
      <c r="D51" s="10">
        <v>1861</v>
      </c>
      <c r="E51" s="10">
        <v>1864</v>
      </c>
      <c r="F51" s="47">
        <f t="shared" si="3"/>
        <v>3</v>
      </c>
      <c r="G51" s="48">
        <f t="shared" si="4"/>
        <v>1.6120365394949321E-3</v>
      </c>
      <c r="I51" s="50" t="s">
        <v>123</v>
      </c>
      <c r="J51" s="25">
        <v>6400</v>
      </c>
      <c r="K51" s="25">
        <v>1864</v>
      </c>
      <c r="L51" s="25">
        <v>1860</v>
      </c>
      <c r="M51" s="53" t="e">
        <f>L51-#REF!</f>
        <v>#REF!</v>
      </c>
      <c r="N51" s="24">
        <v>507</v>
      </c>
      <c r="O51" s="33"/>
      <c r="Q51" s="32"/>
      <c r="R51" s="24"/>
      <c r="S51" s="9"/>
      <c r="T51" s="9"/>
      <c r="U51" s="9"/>
      <c r="V51" s="9"/>
      <c r="W51" s="9"/>
      <c r="X51" s="9"/>
      <c r="Y51" s="9"/>
    </row>
    <row r="52" spans="1:25" ht="15.6" x14ac:dyDescent="0.3">
      <c r="A52" s="19">
        <v>6513</v>
      </c>
      <c r="B52" s="17" t="s">
        <v>44</v>
      </c>
      <c r="C52" s="18">
        <v>1079</v>
      </c>
      <c r="D52" s="18">
        <v>1095</v>
      </c>
      <c r="E52" s="18">
        <v>1084</v>
      </c>
      <c r="F52" s="45">
        <f t="shared" si="3"/>
        <v>-11</v>
      </c>
      <c r="G52" s="46">
        <f t="shared" si="4"/>
        <v>-1.0045662100456654E-2</v>
      </c>
      <c r="I52" s="24">
        <v>6513</v>
      </c>
      <c r="J52" s="25">
        <v>6513</v>
      </c>
      <c r="K52" s="25">
        <v>1084</v>
      </c>
      <c r="L52" s="25">
        <v>1090</v>
      </c>
      <c r="M52" s="53" t="e">
        <f>L52-#REF!</f>
        <v>#REF!</v>
      </c>
      <c r="N52" s="24">
        <v>54</v>
      </c>
      <c r="O52" s="33"/>
      <c r="Q52" s="32"/>
      <c r="R52" s="24"/>
      <c r="S52" s="9"/>
      <c r="T52" s="9"/>
      <c r="U52" s="9"/>
      <c r="V52" s="9"/>
      <c r="W52" s="9"/>
      <c r="X52" s="9"/>
      <c r="Y52" s="9"/>
    </row>
    <row r="53" spans="1:25" ht="15.6" x14ac:dyDescent="0.3">
      <c r="A53" s="2">
        <v>6515</v>
      </c>
      <c r="B53" s="1" t="s">
        <v>45</v>
      </c>
      <c r="C53" s="10">
        <v>621</v>
      </c>
      <c r="D53" s="10">
        <v>648</v>
      </c>
      <c r="E53" s="10">
        <v>674</v>
      </c>
      <c r="F53" s="47">
        <f t="shared" si="3"/>
        <v>26</v>
      </c>
      <c r="G53" s="48">
        <f t="shared" si="4"/>
        <v>4.0123456790123413E-2</v>
      </c>
      <c r="I53" s="50" t="s">
        <v>124</v>
      </c>
      <c r="J53" s="25">
        <v>6515</v>
      </c>
      <c r="K53" s="25">
        <v>674</v>
      </c>
      <c r="L53" s="25">
        <v>648</v>
      </c>
      <c r="M53" s="53" t="e">
        <f>L53-#REF!</f>
        <v>#REF!</v>
      </c>
      <c r="N53" s="24">
        <v>864</v>
      </c>
      <c r="O53" s="33"/>
      <c r="Q53" s="32"/>
      <c r="R53" s="24"/>
      <c r="S53" s="9"/>
      <c r="T53" s="9"/>
      <c r="U53" s="9"/>
      <c r="V53" s="9"/>
      <c r="W53" s="9"/>
      <c r="X53" s="9"/>
      <c r="Y53" s="9"/>
    </row>
    <row r="54" spans="1:25" ht="15.6" x14ac:dyDescent="0.3">
      <c r="A54" s="19">
        <v>6601</v>
      </c>
      <c r="B54" s="17" t="s">
        <v>46</v>
      </c>
      <c r="C54" s="18">
        <v>482</v>
      </c>
      <c r="D54" s="18">
        <v>436</v>
      </c>
      <c r="E54" s="18">
        <v>456</v>
      </c>
      <c r="F54" s="45">
        <f t="shared" si="3"/>
        <v>20</v>
      </c>
      <c r="G54" s="46">
        <f t="shared" si="4"/>
        <v>4.587155963302747E-2</v>
      </c>
      <c r="I54" s="50" t="s">
        <v>125</v>
      </c>
      <c r="J54" s="25">
        <v>6601</v>
      </c>
      <c r="K54" s="25">
        <v>456</v>
      </c>
      <c r="L54" s="25">
        <v>435</v>
      </c>
      <c r="M54" s="53" t="e">
        <f>L54-#REF!</f>
        <v>#REF!</v>
      </c>
      <c r="N54" s="24">
        <v>93</v>
      </c>
      <c r="O54" s="33"/>
      <c r="Q54" s="32"/>
      <c r="R54" s="24"/>
      <c r="S54" s="9"/>
      <c r="T54" s="9"/>
      <c r="U54" s="9"/>
      <c r="V54" s="9"/>
      <c r="W54" s="9"/>
      <c r="X54" s="9"/>
      <c r="Y54" s="9"/>
    </row>
    <row r="55" spans="1:25" ht="15.6" x14ac:dyDescent="0.3">
      <c r="A55" s="2">
        <v>6602</v>
      </c>
      <c r="B55" s="1" t="s">
        <v>47</v>
      </c>
      <c r="C55" s="10">
        <v>370</v>
      </c>
      <c r="D55" s="10">
        <v>371</v>
      </c>
      <c r="E55" s="10">
        <v>371</v>
      </c>
      <c r="F55" s="47">
        <f t="shared" si="3"/>
        <v>0</v>
      </c>
      <c r="G55" s="48">
        <f t="shared" si="4"/>
        <v>0</v>
      </c>
      <c r="I55" s="50" t="s">
        <v>126</v>
      </c>
      <c r="J55" s="25">
        <v>6602</v>
      </c>
      <c r="K55" s="25">
        <v>371</v>
      </c>
      <c r="L55" s="25">
        <v>371</v>
      </c>
      <c r="M55" s="53" t="e">
        <f>L55-#REF!</f>
        <v>#REF!</v>
      </c>
      <c r="N55" s="24">
        <v>485</v>
      </c>
      <c r="O55" s="33"/>
      <c r="Q55" s="32"/>
      <c r="R55" s="24"/>
      <c r="S55" s="9"/>
      <c r="T55" s="9"/>
      <c r="U55" s="9"/>
      <c r="V55" s="9"/>
      <c r="W55" s="9"/>
      <c r="X55" s="9"/>
      <c r="Y55" s="9"/>
    </row>
    <row r="56" spans="1:25" ht="15.6" x14ac:dyDescent="0.3">
      <c r="A56" s="19">
        <v>6607</v>
      </c>
      <c r="B56" s="17" t="s">
        <v>48</v>
      </c>
      <c r="C56" s="18">
        <v>507</v>
      </c>
      <c r="D56" s="18">
        <v>476</v>
      </c>
      <c r="E56" s="18">
        <v>455</v>
      </c>
      <c r="F56" s="45">
        <f t="shared" si="3"/>
        <v>-21</v>
      </c>
      <c r="G56" s="46">
        <f t="shared" si="4"/>
        <v>-4.4117647058823484E-2</v>
      </c>
      <c r="I56" s="50" t="s">
        <v>127</v>
      </c>
      <c r="J56" s="25">
        <v>6607</v>
      </c>
      <c r="K56" s="25">
        <v>455</v>
      </c>
      <c r="L56" s="25">
        <v>476</v>
      </c>
      <c r="M56" s="53" t="e">
        <f>L56-#REF!</f>
        <v>#REF!</v>
      </c>
      <c r="N56" s="24">
        <v>686</v>
      </c>
      <c r="O56" s="33"/>
      <c r="Q56" s="32"/>
      <c r="R56" s="24"/>
      <c r="S56" s="9"/>
      <c r="T56" s="9"/>
      <c r="U56" s="9"/>
      <c r="V56" s="9"/>
      <c r="W56" s="9"/>
      <c r="X56" s="9"/>
      <c r="Y56" s="9"/>
    </row>
    <row r="57" spans="1:25" ht="15.6" x14ac:dyDescent="0.3">
      <c r="A57" s="2">
        <v>6611</v>
      </c>
      <c r="B57" s="1" t="s">
        <v>49</v>
      </c>
      <c r="C57" s="10">
        <v>54</v>
      </c>
      <c r="D57" s="10">
        <v>56</v>
      </c>
      <c r="E57" s="10">
        <v>55</v>
      </c>
      <c r="F57" s="47">
        <f t="shared" si="3"/>
        <v>-1</v>
      </c>
      <c r="G57" s="48">
        <f t="shared" si="4"/>
        <v>-1.7857142857142905E-2</v>
      </c>
      <c r="I57" s="50" t="s">
        <v>128</v>
      </c>
      <c r="J57" s="25">
        <v>6611</v>
      </c>
      <c r="K57" s="25">
        <v>55</v>
      </c>
      <c r="L57" s="25">
        <v>59</v>
      </c>
      <c r="M57" s="53" t="e">
        <f>L57-#REF!</f>
        <v>#REF!</v>
      </c>
      <c r="N57" s="24">
        <v>5070</v>
      </c>
      <c r="O57" s="33"/>
      <c r="Q57" s="32"/>
      <c r="R57" s="24"/>
      <c r="S57" s="9"/>
      <c r="T57" s="9"/>
      <c r="U57" s="9"/>
      <c r="V57" s="9"/>
      <c r="W57" s="9"/>
      <c r="X57" s="9"/>
      <c r="Y57" s="9"/>
    </row>
    <row r="58" spans="1:25" ht="15.6" x14ac:dyDescent="0.3">
      <c r="A58" s="19">
        <v>6612</v>
      </c>
      <c r="B58" s="17" t="s">
        <v>50</v>
      </c>
      <c r="C58" s="18">
        <v>864</v>
      </c>
      <c r="D58" s="18">
        <v>853</v>
      </c>
      <c r="E58" s="18">
        <v>851</v>
      </c>
      <c r="F58" s="45">
        <f t="shared" si="3"/>
        <v>-2</v>
      </c>
      <c r="G58" s="46">
        <f t="shared" si="4"/>
        <v>-2.3446658851113966E-3</v>
      </c>
      <c r="I58" s="50" t="s">
        <v>129</v>
      </c>
      <c r="J58" s="25">
        <v>6612</v>
      </c>
      <c r="K58" s="25">
        <v>851</v>
      </c>
      <c r="L58" s="25">
        <v>853</v>
      </c>
      <c r="M58" s="53" t="e">
        <f>L58-#REF!</f>
        <v>#REF!</v>
      </c>
      <c r="N58" s="24">
        <v>658</v>
      </c>
      <c r="O58" s="33"/>
      <c r="Q58" s="32"/>
      <c r="R58" s="24"/>
      <c r="S58" s="9"/>
      <c r="T58" s="9"/>
      <c r="U58" s="9"/>
      <c r="V58" s="9"/>
      <c r="W58" s="9"/>
      <c r="X58" s="9"/>
      <c r="Y58" s="9"/>
    </row>
    <row r="59" spans="1:25" ht="15.6" x14ac:dyDescent="0.3">
      <c r="A59" s="2">
        <v>6706</v>
      </c>
      <c r="B59" s="1" t="s">
        <v>51</v>
      </c>
      <c r="C59" s="10">
        <v>93</v>
      </c>
      <c r="D59" s="10">
        <v>95</v>
      </c>
      <c r="E59" s="10">
        <v>94</v>
      </c>
      <c r="F59" s="47">
        <f t="shared" si="3"/>
        <v>-1</v>
      </c>
      <c r="G59" s="48">
        <f t="shared" si="4"/>
        <v>-1.0526315789473717E-2</v>
      </c>
      <c r="I59" s="50" t="s">
        <v>130</v>
      </c>
      <c r="J59" s="25">
        <v>6706</v>
      </c>
      <c r="K59" s="25">
        <v>94</v>
      </c>
      <c r="L59" s="25">
        <v>95</v>
      </c>
      <c r="M59" s="53" t="e">
        <f>L59-#REF!</f>
        <v>#REF!</v>
      </c>
      <c r="N59" s="24">
        <v>86</v>
      </c>
      <c r="O59" s="33"/>
      <c r="Q59" s="32"/>
      <c r="R59" s="24"/>
      <c r="S59" s="9"/>
      <c r="T59" s="9"/>
      <c r="U59" s="9"/>
      <c r="V59" s="9"/>
      <c r="W59" s="9"/>
      <c r="X59" s="9"/>
      <c r="Y59" s="9"/>
    </row>
    <row r="60" spans="1:25" ht="15.6" x14ac:dyDescent="0.3">
      <c r="A60" s="19">
        <v>6709</v>
      </c>
      <c r="B60" s="17" t="s">
        <v>52</v>
      </c>
      <c r="C60" s="18">
        <v>482</v>
      </c>
      <c r="D60" s="18">
        <v>503</v>
      </c>
      <c r="E60" s="18">
        <v>515</v>
      </c>
      <c r="F60" s="45">
        <f t="shared" si="3"/>
        <v>12</v>
      </c>
      <c r="G60" s="46">
        <f t="shared" si="4"/>
        <v>2.3856858846918572E-2</v>
      </c>
      <c r="I60" s="50" t="s">
        <v>131</v>
      </c>
      <c r="J60" s="25">
        <v>6709</v>
      </c>
      <c r="K60" s="25">
        <v>515</v>
      </c>
      <c r="L60" s="25">
        <v>503</v>
      </c>
      <c r="M60" s="53" t="e">
        <f>L60-#REF!</f>
        <v>#REF!</v>
      </c>
      <c r="N60" s="24">
        <v>122</v>
      </c>
      <c r="O60" s="33"/>
      <c r="Q60" s="32"/>
      <c r="R60" s="24"/>
      <c r="S60" s="9"/>
      <c r="T60" s="9"/>
      <c r="U60" s="9"/>
      <c r="V60" s="9"/>
      <c r="W60" s="9"/>
      <c r="X60" s="9"/>
      <c r="Y60" s="9"/>
    </row>
    <row r="61" spans="1:25" ht="19.5" customHeight="1" x14ac:dyDescent="0.3">
      <c r="A61" s="3" t="s">
        <v>53</v>
      </c>
      <c r="B61" s="4"/>
      <c r="C61" s="11">
        <f>C62+C63+C64+C65</f>
        <v>10740</v>
      </c>
      <c r="D61" s="11">
        <f t="shared" ref="D61" si="7">D62+D63+D64+D65</f>
        <v>10849</v>
      </c>
      <c r="E61" s="11">
        <f>E62+E63+E64+E65</f>
        <v>10846</v>
      </c>
      <c r="F61" s="47">
        <f t="shared" si="3"/>
        <v>-3</v>
      </c>
      <c r="G61" s="48">
        <f t="shared" si="4"/>
        <v>-2.7652318186011104E-4</v>
      </c>
      <c r="M61" s="53"/>
      <c r="N61" s="24">
        <v>499</v>
      </c>
      <c r="O61" s="33"/>
      <c r="Q61" s="32"/>
      <c r="R61" s="24"/>
      <c r="S61" s="9"/>
      <c r="T61" s="9"/>
      <c r="U61" s="9"/>
      <c r="V61" s="9"/>
      <c r="W61" s="9"/>
      <c r="X61" s="9"/>
      <c r="Y61" s="9"/>
    </row>
    <row r="62" spans="1:25" ht="15.6" x14ac:dyDescent="0.3">
      <c r="A62" s="19">
        <v>7300</v>
      </c>
      <c r="B62" s="17" t="s">
        <v>54</v>
      </c>
      <c r="C62" s="18">
        <v>5073</v>
      </c>
      <c r="D62" s="18">
        <v>5088</v>
      </c>
      <c r="E62" s="18">
        <v>5092</v>
      </c>
      <c r="F62" s="45">
        <f t="shared" si="3"/>
        <v>4</v>
      </c>
      <c r="G62" s="46">
        <f t="shared" si="4"/>
        <v>7.8616352201255069E-4</v>
      </c>
      <c r="I62" s="50" t="s">
        <v>132</v>
      </c>
      <c r="J62" s="25">
        <v>7300</v>
      </c>
      <c r="K62" s="25">
        <v>5092</v>
      </c>
      <c r="L62" s="25">
        <v>5088</v>
      </c>
      <c r="M62" s="53" t="e">
        <f>L62-#REF!</f>
        <v>#REF!</v>
      </c>
      <c r="N62" s="24">
        <v>2428</v>
      </c>
      <c r="O62" s="33"/>
      <c r="Q62" s="32"/>
      <c r="R62" s="24"/>
      <c r="S62" s="9"/>
      <c r="T62" s="9"/>
      <c r="U62" s="9"/>
      <c r="V62" s="9"/>
      <c r="W62" s="9"/>
      <c r="X62" s="9"/>
      <c r="Y62" s="9"/>
    </row>
    <row r="63" spans="1:25" ht="15.6" x14ac:dyDescent="0.3">
      <c r="A63" s="2">
        <v>7400</v>
      </c>
      <c r="B63" s="1" t="s">
        <v>87</v>
      </c>
      <c r="C63" s="10">
        <v>4925</v>
      </c>
      <c r="D63" s="10">
        <v>5005</v>
      </c>
      <c r="E63" s="10">
        <v>5000</v>
      </c>
      <c r="F63" s="47">
        <f t="shared" si="3"/>
        <v>-5</v>
      </c>
      <c r="G63" s="48">
        <f t="shared" si="4"/>
        <v>-9.9900099900096517E-4</v>
      </c>
      <c r="I63" s="50" t="s">
        <v>133</v>
      </c>
      <c r="J63" s="25">
        <v>7400</v>
      </c>
      <c r="K63" s="25">
        <v>5000</v>
      </c>
      <c r="L63" s="25">
        <v>5000</v>
      </c>
      <c r="M63" s="53" t="e">
        <f>L63-#REF!</f>
        <v>#REF!</v>
      </c>
      <c r="O63" s="33"/>
      <c r="Q63" s="32"/>
      <c r="R63" s="24"/>
      <c r="S63" s="9"/>
      <c r="T63" s="9"/>
      <c r="U63" s="9"/>
      <c r="V63" s="9"/>
      <c r="W63" s="9"/>
      <c r="X63" s="9"/>
      <c r="Y63" s="9"/>
    </row>
    <row r="64" spans="1:25" ht="15.6" x14ac:dyDescent="0.3">
      <c r="A64" s="19">
        <v>7502</v>
      </c>
      <c r="B64" s="17" t="s">
        <v>55</v>
      </c>
      <c r="C64" s="18">
        <v>656</v>
      </c>
      <c r="D64" s="18">
        <v>658</v>
      </c>
      <c r="E64" s="18">
        <v>657</v>
      </c>
      <c r="F64" s="45">
        <f t="shared" si="3"/>
        <v>-1</v>
      </c>
      <c r="G64" s="46">
        <f t="shared" si="4"/>
        <v>-1.5197568389058169E-3</v>
      </c>
      <c r="I64" s="50" t="s">
        <v>134</v>
      </c>
      <c r="J64" s="25">
        <v>7502</v>
      </c>
      <c r="K64" s="25">
        <v>657</v>
      </c>
      <c r="L64" s="25">
        <v>658</v>
      </c>
      <c r="M64" s="53" t="e">
        <f>L64-#REF!</f>
        <v>#REF!</v>
      </c>
      <c r="N64" s="24">
        <v>4344</v>
      </c>
      <c r="O64" s="33"/>
      <c r="Q64" s="32"/>
      <c r="R64" s="24"/>
      <c r="S64" s="9"/>
      <c r="T64" s="9"/>
      <c r="U64" s="9"/>
      <c r="V64" s="9"/>
      <c r="W64" s="9"/>
      <c r="X64" s="9"/>
      <c r="Y64" s="9"/>
    </row>
    <row r="65" spans="1:25" ht="15.6" x14ac:dyDescent="0.3">
      <c r="A65" s="2">
        <v>7505</v>
      </c>
      <c r="B65" s="1" t="s">
        <v>56</v>
      </c>
      <c r="C65" s="10">
        <v>86</v>
      </c>
      <c r="D65" s="10">
        <v>98</v>
      </c>
      <c r="E65" s="10">
        <v>97</v>
      </c>
      <c r="F65" s="47">
        <f t="shared" si="3"/>
        <v>-1</v>
      </c>
      <c r="G65" s="48">
        <f t="shared" si="4"/>
        <v>-1.0204081632653073E-2</v>
      </c>
      <c r="I65" s="50" t="s">
        <v>135</v>
      </c>
      <c r="J65" s="25">
        <v>7505</v>
      </c>
      <c r="K65" s="25">
        <v>97</v>
      </c>
      <c r="L65" s="25">
        <v>98</v>
      </c>
      <c r="M65" s="53" t="e">
        <f>L65-#REF!</f>
        <v>#REF!</v>
      </c>
      <c r="N65" s="24">
        <v>10024</v>
      </c>
      <c r="O65" s="33"/>
      <c r="Q65" s="32"/>
      <c r="R65" s="24"/>
      <c r="S65" s="9"/>
      <c r="T65" s="9"/>
      <c r="U65" s="9"/>
      <c r="V65" s="9"/>
      <c r="W65" s="9"/>
      <c r="X65" s="9"/>
      <c r="Y65" s="9"/>
    </row>
    <row r="66" spans="1:25" ht="20.25" customHeight="1" x14ac:dyDescent="0.3">
      <c r="A66" s="14" t="s">
        <v>58</v>
      </c>
      <c r="B66" s="49"/>
      <c r="C66" s="15">
        <f>SUM(C67:C81)</f>
        <v>30829</v>
      </c>
      <c r="D66" s="15">
        <f t="shared" ref="D66:E66" si="8">SUM(D67:D81)</f>
        <v>31358</v>
      </c>
      <c r="E66" s="15">
        <f t="shared" si="8"/>
        <v>31394</v>
      </c>
      <c r="F66" s="45">
        <f t="shared" si="3"/>
        <v>36</v>
      </c>
      <c r="G66" s="46">
        <f t="shared" si="4"/>
        <v>1.1480324000254782E-3</v>
      </c>
      <c r="I66" s="50" t="s">
        <v>329</v>
      </c>
      <c r="M66" s="53"/>
      <c r="N66" s="24">
        <v>1963</v>
      </c>
      <c r="O66" s="33"/>
      <c r="Q66" s="32"/>
      <c r="R66" s="24"/>
      <c r="S66" s="9"/>
      <c r="T66" s="9"/>
      <c r="U66" s="9"/>
      <c r="V66" s="9"/>
      <c r="W66" s="9"/>
      <c r="X66" s="9"/>
      <c r="Y66" s="9"/>
    </row>
    <row r="67" spans="1:25" ht="15.6" x14ac:dyDescent="0.3">
      <c r="A67" s="2">
        <v>8401</v>
      </c>
      <c r="B67" s="1" t="s">
        <v>57</v>
      </c>
      <c r="C67" s="10">
        <v>2435</v>
      </c>
      <c r="D67" s="10">
        <v>2396</v>
      </c>
      <c r="E67" s="10">
        <v>2376</v>
      </c>
      <c r="F67" s="47">
        <f t="shared" si="3"/>
        <v>-20</v>
      </c>
      <c r="G67" s="48">
        <f t="shared" si="4"/>
        <v>-8.3472454090149917E-3</v>
      </c>
      <c r="I67" s="24">
        <v>8000</v>
      </c>
      <c r="J67" s="25">
        <v>8401</v>
      </c>
      <c r="K67" s="25">
        <v>2376</v>
      </c>
      <c r="N67" s="24">
        <v>1696</v>
      </c>
      <c r="O67" s="33"/>
      <c r="Q67" s="32"/>
      <c r="R67" s="24"/>
      <c r="S67" s="9"/>
      <c r="T67" s="9"/>
      <c r="U67" s="9"/>
      <c r="V67" s="9"/>
      <c r="W67" s="9"/>
      <c r="X67" s="9"/>
      <c r="Y67" s="9"/>
    </row>
    <row r="68" spans="1:25" ht="15.6" x14ac:dyDescent="0.3">
      <c r="A68" s="19">
        <v>8000</v>
      </c>
      <c r="B68" s="17" t="s">
        <v>59</v>
      </c>
      <c r="C68" s="18">
        <v>4358</v>
      </c>
      <c r="D68" s="18">
        <v>4330</v>
      </c>
      <c r="E68" s="18">
        <v>4349</v>
      </c>
      <c r="F68" s="45">
        <f t="shared" si="3"/>
        <v>19</v>
      </c>
      <c r="G68" s="46">
        <f t="shared" si="4"/>
        <v>4.387990762124705E-3</v>
      </c>
      <c r="I68" s="50" t="s">
        <v>136</v>
      </c>
      <c r="J68" s="25">
        <v>8000</v>
      </c>
      <c r="K68" s="25">
        <v>4349</v>
      </c>
      <c r="N68" s="24">
        <v>814</v>
      </c>
      <c r="O68" s="33"/>
      <c r="Q68" s="32"/>
      <c r="R68" s="24"/>
      <c r="S68" s="9"/>
      <c r="T68" s="9"/>
      <c r="U68" s="9"/>
      <c r="V68" s="9"/>
      <c r="W68" s="9"/>
      <c r="X68" s="9"/>
      <c r="Y68" s="9"/>
    </row>
    <row r="69" spans="1:25" ht="15.6" x14ac:dyDescent="0.3">
      <c r="A69" s="2">
        <v>8200</v>
      </c>
      <c r="B69" s="1" t="s">
        <v>60</v>
      </c>
      <c r="C69" s="10">
        <v>10055</v>
      </c>
      <c r="D69" s="10">
        <v>10425</v>
      </c>
      <c r="E69" s="10">
        <v>10515</v>
      </c>
      <c r="F69" s="47">
        <f t="shared" ref="F69:F81" si="9">E69-D69</f>
        <v>90</v>
      </c>
      <c r="G69" s="48">
        <f t="shared" ref="G69:G81" si="10">E69/D69-1</f>
        <v>8.6330935251799357E-3</v>
      </c>
      <c r="I69" s="50" t="s">
        <v>137</v>
      </c>
      <c r="J69" s="25">
        <v>8200</v>
      </c>
      <c r="K69" s="25">
        <v>10515</v>
      </c>
      <c r="N69" s="24">
        <v>2697</v>
      </c>
      <c r="O69" s="33"/>
      <c r="Q69" s="32"/>
      <c r="R69" s="24"/>
      <c r="S69" s="9"/>
      <c r="T69" s="9"/>
      <c r="U69" s="9"/>
      <c r="V69" s="9"/>
      <c r="W69" s="9"/>
      <c r="X69" s="9"/>
      <c r="Y69" s="9"/>
    </row>
    <row r="70" spans="1:25" ht="15.6" x14ac:dyDescent="0.3">
      <c r="A70" s="19">
        <v>8508</v>
      </c>
      <c r="B70" s="17" t="s">
        <v>61</v>
      </c>
      <c r="C70" s="18">
        <v>717</v>
      </c>
      <c r="D70" s="18">
        <v>764</v>
      </c>
      <c r="E70" s="18">
        <v>747</v>
      </c>
      <c r="F70" s="45">
        <f t="shared" si="9"/>
        <v>-17</v>
      </c>
      <c r="G70" s="46">
        <f t="shared" si="10"/>
        <v>-2.2251308900523514E-2</v>
      </c>
      <c r="I70" s="50" t="s">
        <v>138</v>
      </c>
      <c r="J70" s="25">
        <v>8508</v>
      </c>
      <c r="K70" s="25">
        <v>747</v>
      </c>
      <c r="L70" s="25">
        <v>766</v>
      </c>
      <c r="M70" s="53" t="e">
        <f>L70-#REF!</f>
        <v>#REF!</v>
      </c>
      <c r="N70" s="24">
        <v>2263</v>
      </c>
      <c r="O70" s="33"/>
      <c r="Q70" s="32"/>
      <c r="R70" s="24"/>
      <c r="S70" s="9"/>
      <c r="T70" s="9"/>
      <c r="U70" s="9"/>
      <c r="V70" s="9"/>
      <c r="W70" s="9"/>
      <c r="X70" s="9"/>
      <c r="Y70" s="9"/>
    </row>
    <row r="71" spans="1:25" ht="15.6" x14ac:dyDescent="0.3">
      <c r="A71" s="2">
        <v>8509</v>
      </c>
      <c r="B71" s="1" t="s">
        <v>62</v>
      </c>
      <c r="C71" s="10">
        <v>626</v>
      </c>
      <c r="D71" s="10">
        <v>629</v>
      </c>
      <c r="E71" s="10">
        <v>598</v>
      </c>
      <c r="F71" s="47">
        <f t="shared" si="9"/>
        <v>-31</v>
      </c>
      <c r="G71" s="48">
        <f t="shared" si="10"/>
        <v>-4.9284578696343395E-2</v>
      </c>
      <c r="I71" s="50" t="s">
        <v>139</v>
      </c>
      <c r="J71" s="25">
        <v>8509</v>
      </c>
      <c r="K71" s="25">
        <v>598</v>
      </c>
      <c r="L71" s="25">
        <v>629</v>
      </c>
      <c r="M71" s="53" t="e">
        <f>L71-#REF!</f>
        <v>#REF!</v>
      </c>
      <c r="N71" s="24">
        <v>493</v>
      </c>
      <c r="O71" s="33"/>
      <c r="Q71" s="32"/>
      <c r="R71" s="24"/>
      <c r="S71" s="9"/>
      <c r="T71" s="9"/>
      <c r="U71" s="9"/>
      <c r="V71" s="9"/>
      <c r="W71" s="9"/>
      <c r="X71" s="9"/>
      <c r="Y71" s="9"/>
    </row>
    <row r="72" spans="1:25" ht="15.6" x14ac:dyDescent="0.3">
      <c r="A72" s="19">
        <v>8610</v>
      </c>
      <c r="B72" s="17" t="s">
        <v>63</v>
      </c>
      <c r="C72" s="18">
        <v>251</v>
      </c>
      <c r="D72" s="18">
        <v>274</v>
      </c>
      <c r="E72" s="18">
        <v>258</v>
      </c>
      <c r="F72" s="45">
        <f t="shared" si="9"/>
        <v>-16</v>
      </c>
      <c r="G72" s="46">
        <f t="shared" si="10"/>
        <v>-5.8394160583941646E-2</v>
      </c>
      <c r="I72" s="24">
        <v>8613</v>
      </c>
      <c r="J72" s="25">
        <v>8610</v>
      </c>
      <c r="K72" s="25">
        <v>258</v>
      </c>
      <c r="L72" s="25">
        <v>274</v>
      </c>
      <c r="M72" s="53" t="e">
        <f>L72-#REF!</f>
        <v>#REF!</v>
      </c>
      <c r="N72" s="24">
        <v>615</v>
      </c>
      <c r="O72" s="33"/>
      <c r="Q72" s="32"/>
      <c r="R72" s="24"/>
      <c r="S72" s="9"/>
      <c r="T72" s="9"/>
      <c r="U72" s="9"/>
      <c r="V72" s="9"/>
      <c r="W72" s="9"/>
      <c r="X72" s="9"/>
      <c r="Y72" s="9"/>
    </row>
    <row r="73" spans="1:25" ht="15.6" x14ac:dyDescent="0.3">
      <c r="A73" s="2">
        <v>8613</v>
      </c>
      <c r="B73" s="1" t="s">
        <v>64</v>
      </c>
      <c r="C73" s="10">
        <v>1960</v>
      </c>
      <c r="D73" s="10">
        <v>1938</v>
      </c>
      <c r="E73" s="10">
        <v>1905</v>
      </c>
      <c r="F73" s="47">
        <f t="shared" si="9"/>
        <v>-33</v>
      </c>
      <c r="G73" s="48">
        <f t="shared" si="10"/>
        <v>-1.7027863777089758E-2</v>
      </c>
      <c r="I73" s="50" t="s">
        <v>140</v>
      </c>
      <c r="J73" s="25">
        <v>8613</v>
      </c>
      <c r="K73" s="25">
        <v>1905</v>
      </c>
      <c r="L73" s="25">
        <v>1941</v>
      </c>
      <c r="M73" s="53" t="e">
        <f>L73-#REF!</f>
        <v>#REF!</v>
      </c>
      <c r="N73" s="24">
        <v>1169</v>
      </c>
      <c r="O73" s="33"/>
      <c r="Q73" s="32"/>
      <c r="R73" s="24"/>
      <c r="S73" s="9"/>
      <c r="T73" s="9"/>
      <c r="U73" s="9"/>
      <c r="V73" s="9"/>
      <c r="W73" s="9"/>
      <c r="X73" s="9"/>
      <c r="Y73" s="9"/>
    </row>
    <row r="74" spans="1:25" ht="15.6" x14ac:dyDescent="0.3">
      <c r="A74" s="19">
        <v>8614</v>
      </c>
      <c r="B74" s="17" t="s">
        <v>65</v>
      </c>
      <c r="C74" s="18">
        <v>1684</v>
      </c>
      <c r="D74" s="18">
        <v>1744</v>
      </c>
      <c r="E74" s="18">
        <v>1741</v>
      </c>
      <c r="F74" s="45">
        <f t="shared" si="9"/>
        <v>-3</v>
      </c>
      <c r="G74" s="46">
        <f t="shared" si="10"/>
        <v>-1.7201834862384802E-3</v>
      </c>
      <c r="I74" s="50" t="s">
        <v>141</v>
      </c>
      <c r="J74" s="25">
        <v>8614</v>
      </c>
      <c r="K74" s="25">
        <v>1741</v>
      </c>
      <c r="L74" s="25">
        <v>1745</v>
      </c>
      <c r="M74" s="53" t="e">
        <f>L74-#REF!</f>
        <v>#REF!</v>
      </c>
      <c r="N74" s="24">
        <v>692</v>
      </c>
      <c r="O74" s="33"/>
      <c r="Q74" s="32"/>
      <c r="R74" s="24"/>
      <c r="S74" s="9"/>
      <c r="T74" s="9"/>
      <c r="U74" s="9"/>
      <c r="V74" s="9"/>
      <c r="W74" s="9"/>
      <c r="X74" s="9"/>
      <c r="Y74" s="9"/>
    </row>
    <row r="75" spans="1:25" ht="15.6" x14ac:dyDescent="0.3">
      <c r="A75" s="2">
        <v>8710</v>
      </c>
      <c r="B75" s="1" t="s">
        <v>66</v>
      </c>
      <c r="C75" s="10">
        <v>817</v>
      </c>
      <c r="D75" s="10">
        <v>823</v>
      </c>
      <c r="E75" s="10">
        <v>819</v>
      </c>
      <c r="F75" s="47">
        <f t="shared" si="9"/>
        <v>-4</v>
      </c>
      <c r="G75" s="48">
        <f t="shared" si="10"/>
        <v>-4.860267314702349E-3</v>
      </c>
      <c r="I75" s="50" t="s">
        <v>82</v>
      </c>
      <c r="J75" s="25">
        <v>8710</v>
      </c>
      <c r="K75" s="25">
        <v>819</v>
      </c>
      <c r="L75" s="25">
        <v>824</v>
      </c>
      <c r="M75" s="53" t="e">
        <f>L75-#REF!</f>
        <v>#REF!</v>
      </c>
      <c r="O75" s="33"/>
      <c r="Q75" s="32"/>
      <c r="R75" s="24"/>
      <c r="S75" s="9"/>
      <c r="T75" s="9"/>
      <c r="U75" s="9"/>
      <c r="V75" s="9"/>
      <c r="W75" s="9"/>
      <c r="X75" s="9"/>
      <c r="Y75" s="9"/>
    </row>
    <row r="76" spans="1:25" ht="15.6" x14ac:dyDescent="0.3">
      <c r="A76" s="19">
        <v>8716</v>
      </c>
      <c r="B76" s="17" t="s">
        <v>67</v>
      </c>
      <c r="C76" s="18">
        <v>2697</v>
      </c>
      <c r="D76" s="18">
        <v>2771</v>
      </c>
      <c r="E76" s="18">
        <v>2817</v>
      </c>
      <c r="F76" s="45">
        <f t="shared" si="9"/>
        <v>46</v>
      </c>
      <c r="G76" s="46">
        <f t="shared" si="10"/>
        <v>1.6600505232768015E-2</v>
      </c>
      <c r="I76" s="50" t="s">
        <v>83</v>
      </c>
      <c r="J76" s="25">
        <v>8716</v>
      </c>
      <c r="K76" s="25">
        <v>2817</v>
      </c>
      <c r="L76" s="25">
        <v>2769</v>
      </c>
      <c r="M76" s="53" t="e">
        <f>L76-#REF!</f>
        <v>#REF!</v>
      </c>
      <c r="O76" s="33"/>
      <c r="Q76" s="32"/>
      <c r="R76" s="24"/>
      <c r="S76" s="9"/>
      <c r="T76" s="9"/>
      <c r="U76" s="9"/>
      <c r="V76" s="9"/>
      <c r="W76" s="9"/>
      <c r="X76" s="9"/>
      <c r="Y76" s="9"/>
    </row>
    <row r="77" spans="1:25" ht="15.6" x14ac:dyDescent="0.3">
      <c r="A77" s="2">
        <v>8717</v>
      </c>
      <c r="B77" s="1" t="s">
        <v>68</v>
      </c>
      <c r="C77" s="10">
        <v>2273</v>
      </c>
      <c r="D77" s="10">
        <v>2323</v>
      </c>
      <c r="E77" s="10">
        <v>2381</v>
      </c>
      <c r="F77" s="47">
        <f t="shared" si="9"/>
        <v>58</v>
      </c>
      <c r="G77" s="48">
        <f t="shared" si="10"/>
        <v>2.49677141627207E-2</v>
      </c>
      <c r="I77" s="50" t="s">
        <v>86</v>
      </c>
      <c r="J77" s="25">
        <v>8717</v>
      </c>
      <c r="K77" s="25">
        <v>2381</v>
      </c>
      <c r="L77" s="25">
        <v>2324</v>
      </c>
      <c r="M77" s="53" t="e">
        <f>L77-#REF!</f>
        <v>#REF!</v>
      </c>
      <c r="O77" s="33"/>
      <c r="Q77" s="32"/>
      <c r="R77" s="24"/>
      <c r="S77" s="9"/>
      <c r="T77" s="9"/>
      <c r="U77" s="9"/>
      <c r="V77" s="9"/>
      <c r="W77" s="9"/>
      <c r="X77" s="9"/>
      <c r="Y77" s="9"/>
    </row>
    <row r="78" spans="1:25" ht="15.6" x14ac:dyDescent="0.3">
      <c r="A78" s="21">
        <v>8719</v>
      </c>
      <c r="B78" s="22" t="s">
        <v>69</v>
      </c>
      <c r="C78" s="23">
        <v>494</v>
      </c>
      <c r="D78" s="23">
        <v>497</v>
      </c>
      <c r="E78" s="23">
        <v>495</v>
      </c>
      <c r="F78" s="45">
        <f t="shared" si="9"/>
        <v>-2</v>
      </c>
      <c r="G78" s="46">
        <f t="shared" si="10"/>
        <v>-4.0241448692153181E-3</v>
      </c>
      <c r="I78" s="50" t="s">
        <v>142</v>
      </c>
      <c r="J78" s="25">
        <v>8719</v>
      </c>
      <c r="K78" s="25">
        <v>495</v>
      </c>
      <c r="L78" s="25">
        <v>496</v>
      </c>
      <c r="M78" s="53" t="e">
        <f>L78-#REF!</f>
        <v>#REF!</v>
      </c>
      <c r="O78" s="33"/>
      <c r="Q78" s="32"/>
      <c r="R78" s="24"/>
      <c r="S78" s="9"/>
      <c r="T78" s="9"/>
      <c r="U78" s="9"/>
      <c r="V78" s="9"/>
      <c r="W78" s="9"/>
      <c r="X78" s="9"/>
      <c r="Y78" s="9"/>
    </row>
    <row r="79" spans="1:25" ht="15.6" x14ac:dyDescent="0.3">
      <c r="A79" s="6">
        <v>8720</v>
      </c>
      <c r="B79" s="7" t="s">
        <v>70</v>
      </c>
      <c r="C79" s="12">
        <v>611</v>
      </c>
      <c r="D79" s="12">
        <v>587</v>
      </c>
      <c r="E79" s="12">
        <v>589</v>
      </c>
      <c r="F79" s="47">
        <f t="shared" si="9"/>
        <v>2</v>
      </c>
      <c r="G79" s="48">
        <f t="shared" si="10"/>
        <v>3.4071550255536653E-3</v>
      </c>
      <c r="I79" s="50" t="s">
        <v>143</v>
      </c>
      <c r="J79" s="25">
        <v>8720</v>
      </c>
      <c r="K79" s="25">
        <v>589</v>
      </c>
      <c r="L79" s="25">
        <v>588</v>
      </c>
      <c r="M79" s="53" t="e">
        <f>L79-#REF!</f>
        <v>#REF!</v>
      </c>
      <c r="O79" s="33"/>
      <c r="Q79" s="32"/>
      <c r="R79" s="24"/>
      <c r="S79" s="9"/>
      <c r="T79" s="9"/>
      <c r="U79" s="9"/>
      <c r="V79" s="9"/>
      <c r="W79" s="9"/>
      <c r="X79" s="9"/>
      <c r="Y79" s="9"/>
    </row>
    <row r="80" spans="1:25" ht="15.6" x14ac:dyDescent="0.3">
      <c r="A80" s="21">
        <v>8721</v>
      </c>
      <c r="B80" s="22" t="s">
        <v>71</v>
      </c>
      <c r="C80" s="23">
        <v>1162</v>
      </c>
      <c r="D80" s="23">
        <v>1160</v>
      </c>
      <c r="E80" s="23">
        <v>1113</v>
      </c>
      <c r="F80" s="45">
        <f t="shared" si="9"/>
        <v>-47</v>
      </c>
      <c r="G80" s="46">
        <f t="shared" si="10"/>
        <v>-4.0517241379310343E-2</v>
      </c>
      <c r="I80" s="50" t="s">
        <v>144</v>
      </c>
      <c r="J80" s="25">
        <v>8721</v>
      </c>
      <c r="K80" s="25">
        <v>1113</v>
      </c>
      <c r="L80" s="25">
        <v>1162</v>
      </c>
      <c r="M80" s="53" t="e">
        <f>L80-#REF!</f>
        <v>#REF!</v>
      </c>
      <c r="O80" s="33"/>
      <c r="Q80" s="32"/>
      <c r="R80" s="24"/>
      <c r="S80" s="9"/>
      <c r="T80" s="9"/>
      <c r="U80" s="9"/>
      <c r="V80" s="9"/>
      <c r="W80" s="9"/>
      <c r="X80" s="9"/>
      <c r="Y80" s="9"/>
    </row>
    <row r="81" spans="1:25" ht="15.6" x14ac:dyDescent="0.3">
      <c r="A81" s="6">
        <v>8722</v>
      </c>
      <c r="B81" s="7" t="s">
        <v>72</v>
      </c>
      <c r="C81" s="12">
        <v>689</v>
      </c>
      <c r="D81" s="12">
        <v>697</v>
      </c>
      <c r="E81" s="12">
        <v>691</v>
      </c>
      <c r="F81" s="47">
        <f t="shared" si="9"/>
        <v>-6</v>
      </c>
      <c r="G81" s="48">
        <f t="shared" si="10"/>
        <v>-8.6083213773314737E-3</v>
      </c>
      <c r="I81" s="50" t="s">
        <v>146</v>
      </c>
      <c r="J81" s="25">
        <v>8722</v>
      </c>
      <c r="K81" s="25">
        <v>691</v>
      </c>
      <c r="L81" s="25">
        <v>697</v>
      </c>
      <c r="M81" s="53" t="e">
        <f>L81-#REF!</f>
        <v>#REF!</v>
      </c>
      <c r="Q81" s="32"/>
      <c r="R81" s="24"/>
      <c r="S81" s="9"/>
      <c r="T81" s="9"/>
      <c r="U81" s="9"/>
      <c r="V81" s="9"/>
      <c r="W81" s="9"/>
      <c r="X81" s="9"/>
      <c r="Y81" s="9"/>
    </row>
    <row r="82" spans="1:25" ht="8.25" customHeight="1" x14ac:dyDescent="0.3">
      <c r="A82" s="2"/>
      <c r="B82" s="1"/>
      <c r="C82" s="10"/>
      <c r="D82" s="10"/>
      <c r="E82" s="10"/>
      <c r="F82" s="47"/>
      <c r="G82" s="48"/>
      <c r="I82" s="50" t="s">
        <v>147</v>
      </c>
      <c r="L82" s="25"/>
      <c r="M82" s="53"/>
      <c r="O82" s="33"/>
      <c r="Q82" s="32"/>
      <c r="R82" s="24"/>
    </row>
    <row r="83" spans="1:25" ht="16.2" thickBot="1" x14ac:dyDescent="0.35">
      <c r="A83" s="29" t="s">
        <v>73</v>
      </c>
      <c r="B83" s="30"/>
      <c r="C83" s="31">
        <f>C66+C61+C47+C39+C29+C18+C13+C5</f>
        <v>364128</v>
      </c>
      <c r="D83" s="31">
        <f t="shared" ref="D83" si="11">D66+D61+D47+D39+D29+D18+D13+D5</f>
        <v>368609</v>
      </c>
      <c r="E83" s="31">
        <f>E66+E61+E47+E39+E29+E18+E13+E5</f>
        <v>369889</v>
      </c>
      <c r="F83" s="56">
        <f>E83-D83</f>
        <v>1280</v>
      </c>
      <c r="G83" s="57">
        <f>E83/D83-1</f>
        <v>3.4725142359519623E-3</v>
      </c>
      <c r="I83" s="25" t="s">
        <v>148</v>
      </c>
      <c r="L83" s="25"/>
      <c r="M83" s="53"/>
      <c r="O83" s="33"/>
      <c r="Q83" s="32"/>
      <c r="R83" s="24"/>
    </row>
    <row r="84" spans="1:25" ht="1.5" customHeight="1" thickTop="1" x14ac:dyDescent="0.3">
      <c r="A84" s="2"/>
      <c r="B84" s="1"/>
      <c r="C84" s="9"/>
      <c r="D84" s="9"/>
      <c r="E84" s="9"/>
      <c r="F84" s="2"/>
      <c r="G84" s="48" t="e">
        <f>#REF!/D84-1</f>
        <v>#REF!</v>
      </c>
      <c r="I84" s="25" t="s">
        <v>149</v>
      </c>
      <c r="L84" s="25"/>
      <c r="M84" s="53"/>
      <c r="O84" s="33"/>
      <c r="Q84" s="32"/>
      <c r="R84" s="24"/>
    </row>
    <row r="85" spans="1:25" ht="18" customHeight="1" x14ac:dyDescent="0.3">
      <c r="A85" s="35" t="s">
        <v>75</v>
      </c>
      <c r="B85" s="1"/>
      <c r="C85" s="9"/>
      <c r="D85" s="9"/>
      <c r="E85" s="9"/>
      <c r="F85" s="2"/>
      <c r="G85" s="38"/>
      <c r="I85" s="43" t="s">
        <v>150</v>
      </c>
      <c r="L85" s="25"/>
      <c r="M85" s="54"/>
      <c r="O85" s="33"/>
      <c r="Q85" s="32"/>
      <c r="R85" s="24"/>
    </row>
    <row r="86" spans="1:25" x14ac:dyDescent="0.3">
      <c r="A86" s="2"/>
      <c r="B86" s="1"/>
      <c r="C86" s="9"/>
      <c r="D86" s="9"/>
      <c r="E86" s="9"/>
      <c r="F86" s="2"/>
      <c r="G86" s="38"/>
      <c r="I86" s="24" t="s">
        <v>151</v>
      </c>
      <c r="L86" s="25"/>
      <c r="M86" s="54"/>
      <c r="O86" s="33"/>
      <c r="Q86" s="32"/>
      <c r="R86" s="24"/>
    </row>
    <row r="87" spans="1:25" x14ac:dyDescent="0.3">
      <c r="A87" s="2"/>
      <c r="B87" s="1"/>
      <c r="C87" s="9"/>
      <c r="D87" s="9"/>
      <c r="E87" s="9"/>
      <c r="F87" s="2"/>
      <c r="G87" s="38"/>
      <c r="I87" s="24" t="s">
        <v>152</v>
      </c>
      <c r="L87" s="25"/>
      <c r="M87" s="54"/>
      <c r="O87" s="33"/>
      <c r="Q87" s="32"/>
      <c r="R87" s="24"/>
    </row>
    <row r="88" spans="1:25" x14ac:dyDescent="0.3">
      <c r="A88" s="2"/>
      <c r="B88" s="1"/>
      <c r="C88" s="9"/>
      <c r="D88" s="9"/>
      <c r="E88" s="9"/>
      <c r="F88" s="2"/>
      <c r="G88" s="38"/>
      <c r="I88" s="24" t="s">
        <v>153</v>
      </c>
      <c r="L88" s="25"/>
      <c r="M88" s="54"/>
      <c r="O88" s="33"/>
      <c r="Q88" s="32"/>
      <c r="R88" s="24"/>
    </row>
    <row r="89" spans="1:25" x14ac:dyDescent="0.3">
      <c r="A89" s="2"/>
      <c r="B89" s="1"/>
      <c r="C89" s="9"/>
      <c r="D89" s="9"/>
      <c r="E89" s="9"/>
      <c r="F89" s="2"/>
      <c r="G89" s="38"/>
      <c r="I89" s="24" t="s">
        <v>154</v>
      </c>
      <c r="L89" s="25"/>
      <c r="M89" s="54"/>
      <c r="O89" s="33"/>
      <c r="Q89" s="32"/>
      <c r="R89" s="24"/>
    </row>
    <row r="90" spans="1:25" x14ac:dyDescent="0.3">
      <c r="A90" s="2"/>
      <c r="B90" s="1"/>
      <c r="C90" s="9"/>
      <c r="D90" s="9"/>
      <c r="E90" s="9"/>
      <c r="F90" s="2"/>
      <c r="G90" s="38"/>
      <c r="I90" s="24" t="s">
        <v>155</v>
      </c>
      <c r="L90" s="25"/>
      <c r="M90" s="54"/>
      <c r="O90" s="33"/>
      <c r="Q90" s="32"/>
      <c r="R90" s="24"/>
    </row>
    <row r="91" spans="1:25" x14ac:dyDescent="0.3">
      <c r="A91" s="2"/>
      <c r="B91" s="1"/>
      <c r="C91" s="9"/>
      <c r="D91" s="9"/>
      <c r="E91" s="9"/>
      <c r="F91" s="2"/>
      <c r="G91" s="38"/>
      <c r="I91" s="24" t="s">
        <v>156</v>
      </c>
      <c r="L91" s="25"/>
      <c r="M91" s="54"/>
      <c r="O91" s="33"/>
      <c r="Q91" s="32"/>
      <c r="R91" s="24"/>
    </row>
    <row r="92" spans="1:25" x14ac:dyDescent="0.3">
      <c r="A92" s="2"/>
      <c r="B92" s="1"/>
      <c r="C92" s="9"/>
      <c r="D92" s="9"/>
      <c r="E92" s="9"/>
      <c r="F92" s="2"/>
      <c r="G92" s="38"/>
      <c r="I92" s="24" t="s">
        <v>157</v>
      </c>
      <c r="L92" s="25"/>
      <c r="M92" s="54"/>
      <c r="O92" s="33"/>
      <c r="Q92" s="32"/>
      <c r="R92" s="24"/>
    </row>
    <row r="93" spans="1:25" x14ac:dyDescent="0.3">
      <c r="A93" s="2"/>
      <c r="B93" s="1"/>
      <c r="C93" s="9"/>
      <c r="D93" s="9"/>
      <c r="E93" s="9"/>
      <c r="F93" s="2"/>
      <c r="G93" s="38"/>
      <c r="I93" s="24" t="s">
        <v>158</v>
      </c>
      <c r="L93" s="25"/>
      <c r="M93" s="54"/>
      <c r="O93" s="33"/>
      <c r="Q93" s="32"/>
      <c r="R93" s="24"/>
    </row>
    <row r="94" spans="1:25" x14ac:dyDescent="0.3">
      <c r="A94" s="2"/>
      <c r="B94" s="1"/>
      <c r="C94" s="9"/>
      <c r="D94" s="9"/>
      <c r="E94" s="9"/>
      <c r="F94" s="2"/>
      <c r="G94" s="38"/>
      <c r="I94" s="24" t="s">
        <v>159</v>
      </c>
      <c r="L94" s="25"/>
      <c r="M94" s="54"/>
      <c r="O94" s="33"/>
      <c r="Q94" s="32"/>
      <c r="R94" s="24"/>
    </row>
    <row r="95" spans="1:25" x14ac:dyDescent="0.3">
      <c r="A95" s="2"/>
      <c r="B95" s="1"/>
      <c r="C95" s="9"/>
      <c r="D95" s="9"/>
      <c r="E95" s="9"/>
      <c r="F95" s="2"/>
      <c r="G95" s="38"/>
      <c r="I95" s="24" t="s">
        <v>160</v>
      </c>
      <c r="L95" s="25"/>
      <c r="M95" s="54"/>
      <c r="O95" s="33"/>
      <c r="Q95" s="32"/>
      <c r="R95" s="24"/>
    </row>
    <row r="96" spans="1:25" x14ac:dyDescent="0.3">
      <c r="A96" s="2"/>
      <c r="B96" s="1"/>
      <c r="C96" s="9"/>
      <c r="D96" s="9"/>
      <c r="E96" s="9"/>
      <c r="F96" s="2"/>
      <c r="G96" s="38"/>
      <c r="I96" s="24" t="s">
        <v>161</v>
      </c>
      <c r="L96" s="25"/>
      <c r="M96" s="54"/>
      <c r="O96" s="33"/>
      <c r="Q96" s="32"/>
      <c r="R96" s="24"/>
    </row>
    <row r="97" spans="1:18" x14ac:dyDescent="0.3">
      <c r="A97" s="2"/>
      <c r="B97" s="1"/>
      <c r="C97" s="9"/>
      <c r="D97" s="9"/>
      <c r="E97" s="9"/>
      <c r="F97" s="2"/>
      <c r="G97" s="38"/>
      <c r="I97" s="24" t="s">
        <v>162</v>
      </c>
      <c r="L97" s="25"/>
      <c r="M97" s="54"/>
      <c r="O97" s="33"/>
      <c r="Q97" s="32"/>
      <c r="R97" s="24"/>
    </row>
    <row r="98" spans="1:18" x14ac:dyDescent="0.3">
      <c r="A98" s="2"/>
      <c r="B98" s="1"/>
      <c r="C98" s="9"/>
      <c r="D98" s="9"/>
      <c r="E98" s="9"/>
      <c r="F98" s="2"/>
      <c r="G98" s="38"/>
      <c r="I98" s="24" t="s">
        <v>163</v>
      </c>
      <c r="L98" s="25"/>
      <c r="M98" s="54"/>
      <c r="Q98" s="32"/>
      <c r="R98" s="24"/>
    </row>
    <row r="99" spans="1:18" x14ac:dyDescent="0.3">
      <c r="A99" s="2"/>
      <c r="B99" s="1"/>
      <c r="C99" s="9"/>
      <c r="D99" s="9"/>
      <c r="E99" s="9"/>
      <c r="F99" s="2"/>
      <c r="G99" s="38"/>
      <c r="I99" s="24" t="s">
        <v>164</v>
      </c>
      <c r="L99" s="25"/>
      <c r="M99" s="54"/>
      <c r="O99" s="33"/>
      <c r="Q99" s="32"/>
      <c r="R99" s="24"/>
    </row>
    <row r="100" spans="1:18" x14ac:dyDescent="0.3">
      <c r="A100" s="2"/>
      <c r="B100" s="1"/>
      <c r="C100" s="9"/>
      <c r="D100" s="9"/>
      <c r="E100" s="9"/>
      <c r="F100" s="2"/>
      <c r="G100" s="38"/>
      <c r="I100" s="24" t="s">
        <v>165</v>
      </c>
      <c r="J100" s="25">
        <v>8710</v>
      </c>
      <c r="K100" s="25">
        <v>817</v>
      </c>
      <c r="L100" s="25"/>
      <c r="M100" s="54"/>
      <c r="O100" s="33"/>
      <c r="Q100" s="32"/>
      <c r="R100" s="24"/>
    </row>
    <row r="101" spans="1:18" x14ac:dyDescent="0.3">
      <c r="A101" s="2"/>
      <c r="B101" s="1"/>
      <c r="C101" s="9"/>
      <c r="D101" s="9"/>
      <c r="E101" s="9"/>
      <c r="F101" s="2"/>
      <c r="G101" s="38"/>
      <c r="I101" s="24" t="s">
        <v>166</v>
      </c>
      <c r="J101" s="25">
        <v>8716</v>
      </c>
      <c r="K101" s="25">
        <v>2794</v>
      </c>
      <c r="L101" s="25"/>
      <c r="M101" s="54"/>
      <c r="O101" s="33"/>
      <c r="Q101" s="32"/>
      <c r="R101" s="24"/>
    </row>
    <row r="102" spans="1:18" x14ac:dyDescent="0.3">
      <c r="A102" s="2"/>
      <c r="B102" s="1"/>
      <c r="C102" s="9"/>
      <c r="D102" s="9"/>
      <c r="E102" s="9"/>
      <c r="F102" s="2"/>
      <c r="G102" s="38"/>
      <c r="I102" s="24" t="s">
        <v>167</v>
      </c>
      <c r="J102" s="25">
        <v>8717</v>
      </c>
      <c r="K102" s="25">
        <v>2386</v>
      </c>
      <c r="L102" s="25"/>
      <c r="M102" s="54"/>
      <c r="O102" s="33"/>
      <c r="Q102" s="32"/>
      <c r="R102" s="24"/>
    </row>
    <row r="103" spans="1:18" x14ac:dyDescent="0.3">
      <c r="A103" s="2"/>
      <c r="B103" s="1"/>
      <c r="C103" s="9"/>
      <c r="D103" s="9"/>
      <c r="E103" s="9"/>
      <c r="F103" s="2"/>
      <c r="G103" s="38"/>
      <c r="I103" s="24" t="s">
        <v>168</v>
      </c>
      <c r="J103" s="25">
        <v>8719</v>
      </c>
      <c r="K103" s="25">
        <v>492</v>
      </c>
      <c r="L103" s="25"/>
      <c r="M103" s="54"/>
      <c r="O103" s="33"/>
      <c r="Q103" s="32"/>
      <c r="R103" s="24"/>
    </row>
    <row r="104" spans="1:18" x14ac:dyDescent="0.3">
      <c r="A104" s="2"/>
      <c r="B104" s="1"/>
      <c r="C104" s="9"/>
      <c r="D104" s="9"/>
      <c r="E104" s="9"/>
      <c r="F104" s="2"/>
      <c r="G104" s="38"/>
      <c r="I104" s="24" t="s">
        <v>169</v>
      </c>
      <c r="J104" s="25">
        <v>8720</v>
      </c>
      <c r="K104" s="25">
        <v>583</v>
      </c>
      <c r="L104" s="25"/>
      <c r="M104" s="54"/>
      <c r="O104" s="33"/>
      <c r="Q104" s="32"/>
      <c r="R104" s="24"/>
    </row>
    <row r="105" spans="1:18" x14ac:dyDescent="0.3">
      <c r="A105" s="2"/>
      <c r="B105" s="1"/>
      <c r="C105" s="9"/>
      <c r="D105" s="9"/>
      <c r="E105" s="9"/>
      <c r="F105" s="2"/>
      <c r="G105" s="38"/>
      <c r="I105" s="24" t="s">
        <v>170</v>
      </c>
      <c r="J105" s="25">
        <v>8721</v>
      </c>
      <c r="K105" s="25">
        <v>1131</v>
      </c>
      <c r="L105" s="25"/>
      <c r="M105" s="54"/>
      <c r="O105" s="33"/>
      <c r="Q105" s="32"/>
      <c r="R105" s="24"/>
    </row>
    <row r="106" spans="1:18" x14ac:dyDescent="0.3">
      <c r="A106" s="2"/>
      <c r="B106" s="1"/>
      <c r="C106" s="9"/>
      <c r="D106" s="9"/>
      <c r="E106" s="9"/>
      <c r="F106" s="2"/>
      <c r="G106" s="38"/>
      <c r="I106" s="24" t="s">
        <v>171</v>
      </c>
      <c r="J106" s="25">
        <v>8722</v>
      </c>
      <c r="K106" s="25">
        <v>691</v>
      </c>
      <c r="L106" s="25"/>
      <c r="M106" s="54"/>
      <c r="O106" s="33"/>
      <c r="Q106" s="32"/>
      <c r="R106" s="24"/>
    </row>
    <row r="107" spans="1:18" x14ac:dyDescent="0.3">
      <c r="A107" s="2"/>
      <c r="B107" s="1"/>
      <c r="C107" s="9"/>
      <c r="D107" s="9"/>
      <c r="E107" s="9"/>
      <c r="F107" s="2"/>
      <c r="G107" s="38"/>
      <c r="I107" s="24" t="s">
        <v>172</v>
      </c>
      <c r="J107" s="25"/>
      <c r="K107" s="25"/>
      <c r="L107" s="25"/>
      <c r="M107" s="54"/>
      <c r="O107" s="33"/>
      <c r="Q107" s="32"/>
      <c r="R107" s="24"/>
    </row>
    <row r="108" spans="1:18" x14ac:dyDescent="0.3">
      <c r="A108" s="2"/>
      <c r="B108" s="1"/>
      <c r="C108" s="9"/>
      <c r="D108" s="9"/>
      <c r="E108" s="9"/>
      <c r="F108" s="2"/>
      <c r="G108" s="38"/>
      <c r="I108" s="24" t="s">
        <v>173</v>
      </c>
      <c r="J108" s="25"/>
      <c r="K108" s="25"/>
      <c r="L108" s="25"/>
      <c r="M108" s="54"/>
      <c r="O108" s="33"/>
      <c r="Q108" s="32"/>
      <c r="R108" s="24"/>
    </row>
    <row r="109" spans="1:18" x14ac:dyDescent="0.3">
      <c r="A109" s="2"/>
      <c r="B109" s="1"/>
      <c r="C109" s="9"/>
      <c r="D109" s="9"/>
      <c r="E109" s="9"/>
      <c r="F109" s="2"/>
      <c r="G109" s="38"/>
      <c r="I109" s="24" t="s">
        <v>174</v>
      </c>
      <c r="J109" s="25"/>
      <c r="K109" s="25"/>
      <c r="L109" s="25"/>
      <c r="M109" s="54"/>
      <c r="O109" s="33"/>
      <c r="Q109" s="32"/>
      <c r="R109" s="24"/>
    </row>
    <row r="110" spans="1:18" x14ac:dyDescent="0.3">
      <c r="A110" s="2"/>
      <c r="B110" s="1"/>
      <c r="I110" s="24" t="s">
        <v>175</v>
      </c>
      <c r="J110" s="25"/>
      <c r="K110" s="25"/>
      <c r="L110" s="25"/>
      <c r="M110" s="54"/>
      <c r="O110" s="33"/>
      <c r="R110" s="25"/>
    </row>
    <row r="111" spans="1:18" x14ac:dyDescent="0.3">
      <c r="A111" s="2"/>
      <c r="B111" s="1"/>
      <c r="I111" s="24" t="s">
        <v>176</v>
      </c>
      <c r="J111" s="25"/>
      <c r="K111" s="25"/>
      <c r="L111" s="25"/>
      <c r="M111" s="54"/>
      <c r="O111" s="33"/>
      <c r="R111" s="25"/>
    </row>
    <row r="112" spans="1:18" x14ac:dyDescent="0.3">
      <c r="A112" s="2"/>
      <c r="B112" s="1"/>
      <c r="I112" s="24" t="s">
        <v>177</v>
      </c>
      <c r="J112" s="25"/>
      <c r="K112" s="25"/>
      <c r="L112" s="25"/>
      <c r="M112" s="54"/>
      <c r="O112" s="33"/>
      <c r="R112" s="25"/>
    </row>
    <row r="113" spans="1:18" x14ac:dyDescent="0.3">
      <c r="A113" s="2"/>
      <c r="B113" s="1"/>
      <c r="I113" s="24" t="s">
        <v>178</v>
      </c>
      <c r="J113" s="25"/>
      <c r="K113" s="25"/>
      <c r="L113" s="25"/>
      <c r="M113" s="54"/>
      <c r="O113" s="33"/>
      <c r="R113" s="25"/>
    </row>
    <row r="114" spans="1:18" x14ac:dyDescent="0.3">
      <c r="A114" s="2"/>
      <c r="B114" s="1"/>
      <c r="I114" s="24" t="s">
        <v>179</v>
      </c>
      <c r="J114" s="25"/>
      <c r="K114" s="25"/>
      <c r="L114" s="25"/>
      <c r="M114" s="54"/>
      <c r="O114" s="33"/>
      <c r="R114" s="25"/>
    </row>
    <row r="115" spans="1:18" x14ac:dyDescent="0.3">
      <c r="A115" s="2"/>
      <c r="B115" s="1"/>
      <c r="I115" s="24" t="s">
        <v>180</v>
      </c>
      <c r="J115" s="25"/>
      <c r="K115" s="25"/>
      <c r="L115" s="25"/>
      <c r="M115" s="54"/>
      <c r="O115" s="33"/>
      <c r="R115" s="25"/>
    </row>
    <row r="116" spans="1:18" x14ac:dyDescent="0.3">
      <c r="A116" s="2"/>
      <c r="B116" s="1"/>
      <c r="I116" s="24" t="s">
        <v>181</v>
      </c>
      <c r="J116" s="25"/>
      <c r="K116" s="25"/>
      <c r="L116" s="25"/>
      <c r="M116" s="54"/>
      <c r="O116" s="33"/>
      <c r="R116" s="25"/>
    </row>
    <row r="117" spans="1:18" x14ac:dyDescent="0.3">
      <c r="A117" s="2"/>
      <c r="B117" s="1"/>
      <c r="I117" s="24" t="s">
        <v>182</v>
      </c>
      <c r="J117" s="25"/>
      <c r="K117" s="25"/>
      <c r="L117" s="25"/>
      <c r="M117" s="54"/>
      <c r="O117" s="33"/>
      <c r="R117" s="25"/>
    </row>
    <row r="118" spans="1:18" x14ac:dyDescent="0.3">
      <c r="I118" s="24" t="s">
        <v>183</v>
      </c>
      <c r="J118" s="25"/>
      <c r="K118" s="25"/>
      <c r="L118" s="25"/>
      <c r="M118" s="54"/>
      <c r="O118" s="33"/>
      <c r="R118" s="25"/>
    </row>
    <row r="119" spans="1:18" x14ac:dyDescent="0.3">
      <c r="I119" s="24" t="s">
        <v>184</v>
      </c>
      <c r="J119" s="25"/>
      <c r="K119" s="25"/>
      <c r="L119" s="25"/>
      <c r="M119" s="54"/>
      <c r="O119" s="33"/>
      <c r="R119" s="25"/>
    </row>
    <row r="120" spans="1:18" x14ac:dyDescent="0.3">
      <c r="I120" s="24" t="s">
        <v>185</v>
      </c>
      <c r="J120" s="25"/>
      <c r="K120" s="25"/>
      <c r="L120" s="25"/>
      <c r="M120" s="54"/>
      <c r="O120" s="33"/>
      <c r="R120" s="25"/>
    </row>
    <row r="121" spans="1:18" x14ac:dyDescent="0.3">
      <c r="I121" s="24" t="s">
        <v>186</v>
      </c>
      <c r="J121" s="25"/>
      <c r="K121" s="25"/>
      <c r="L121" s="25"/>
      <c r="M121" s="54"/>
      <c r="O121" s="33"/>
      <c r="R121" s="25"/>
    </row>
    <row r="122" spans="1:18" x14ac:dyDescent="0.3">
      <c r="I122" s="24" t="s">
        <v>187</v>
      </c>
      <c r="J122" s="25"/>
      <c r="K122" s="25"/>
      <c r="L122" s="25"/>
      <c r="M122" s="54"/>
      <c r="O122" s="33"/>
      <c r="R122" s="25"/>
    </row>
    <row r="123" spans="1:18" x14ac:dyDescent="0.3">
      <c r="I123" s="24" t="s">
        <v>188</v>
      </c>
      <c r="J123" s="25"/>
      <c r="K123" s="25"/>
      <c r="L123" s="25"/>
      <c r="M123" s="54"/>
      <c r="O123" s="33"/>
      <c r="R123" s="25"/>
    </row>
    <row r="124" spans="1:18" x14ac:dyDescent="0.3">
      <c r="I124" s="24" t="s">
        <v>189</v>
      </c>
      <c r="J124" s="25"/>
      <c r="K124" s="25"/>
      <c r="L124" s="25"/>
      <c r="M124" s="54"/>
      <c r="O124" s="33"/>
      <c r="R124" s="25"/>
    </row>
    <row r="125" spans="1:18" x14ac:dyDescent="0.3">
      <c r="I125" s="24" t="s">
        <v>190</v>
      </c>
      <c r="J125" s="25"/>
      <c r="K125" s="25"/>
      <c r="L125" s="25"/>
      <c r="M125" s="54"/>
      <c r="O125" s="33"/>
      <c r="R125" s="25"/>
    </row>
    <row r="126" spans="1:18" x14ac:dyDescent="0.3">
      <c r="I126" s="24" t="s">
        <v>191</v>
      </c>
      <c r="J126" s="25"/>
      <c r="K126" s="25"/>
      <c r="L126" s="25"/>
      <c r="M126" s="54"/>
      <c r="O126" s="33"/>
      <c r="R126" s="25"/>
    </row>
    <row r="127" spans="1:18" x14ac:dyDescent="0.3">
      <c r="I127" s="24" t="s">
        <v>192</v>
      </c>
      <c r="J127" s="25"/>
      <c r="K127" s="25"/>
      <c r="L127" s="25"/>
      <c r="M127" s="54"/>
      <c r="O127" s="33"/>
      <c r="R127" s="25"/>
    </row>
    <row r="128" spans="1:18" x14ac:dyDescent="0.3">
      <c r="I128" s="24" t="s">
        <v>193</v>
      </c>
      <c r="J128" s="25"/>
      <c r="K128" s="25"/>
      <c r="L128" s="25"/>
      <c r="M128" s="54"/>
      <c r="O128" s="33"/>
      <c r="R128" s="25"/>
    </row>
    <row r="129" spans="9:18" x14ac:dyDescent="0.3">
      <c r="I129" s="24" t="s">
        <v>194</v>
      </c>
      <c r="J129" s="25"/>
      <c r="K129" s="25"/>
      <c r="L129" s="25"/>
      <c r="M129" s="54"/>
      <c r="O129" s="33"/>
      <c r="R129" s="25"/>
    </row>
    <row r="130" spans="9:18" x14ac:dyDescent="0.3">
      <c r="I130" s="24" t="s">
        <v>195</v>
      </c>
      <c r="J130" s="25"/>
      <c r="K130" s="25"/>
      <c r="L130" s="25"/>
      <c r="M130" s="54"/>
      <c r="O130" s="33"/>
      <c r="R130" s="25"/>
    </row>
    <row r="131" spans="9:18" x14ac:dyDescent="0.3">
      <c r="I131" s="24" t="s">
        <v>196</v>
      </c>
      <c r="J131" s="25"/>
      <c r="K131" s="25"/>
      <c r="L131" s="25"/>
      <c r="M131" s="54"/>
      <c r="O131" s="33"/>
      <c r="R131" s="25"/>
    </row>
    <row r="132" spans="9:18" x14ac:dyDescent="0.3">
      <c r="I132" s="24" t="s">
        <v>197</v>
      </c>
      <c r="J132" s="25"/>
      <c r="K132" s="25"/>
      <c r="L132" s="25"/>
      <c r="M132" s="54"/>
      <c r="O132" s="33"/>
      <c r="R132" s="25"/>
    </row>
    <row r="133" spans="9:18" x14ac:dyDescent="0.3">
      <c r="I133" s="24" t="s">
        <v>198</v>
      </c>
      <c r="J133" s="25"/>
      <c r="K133" s="25"/>
      <c r="L133" s="25"/>
      <c r="M133" s="54"/>
      <c r="O133" s="33"/>
      <c r="R133" s="25"/>
    </row>
    <row r="134" spans="9:18" x14ac:dyDescent="0.3">
      <c r="I134" s="24" t="s">
        <v>199</v>
      </c>
      <c r="J134" s="25"/>
      <c r="K134" s="25"/>
      <c r="L134" s="25"/>
      <c r="M134" s="54"/>
      <c r="O134" s="33"/>
      <c r="R134" s="25"/>
    </row>
    <row r="135" spans="9:18" x14ac:dyDescent="0.3">
      <c r="I135" s="24" t="s">
        <v>200</v>
      </c>
      <c r="J135" s="25"/>
      <c r="K135" s="25"/>
      <c r="L135" s="25"/>
      <c r="M135" s="54"/>
      <c r="O135" s="33"/>
      <c r="R135" s="25"/>
    </row>
    <row r="136" spans="9:18" x14ac:dyDescent="0.3">
      <c r="I136" s="24" t="s">
        <v>201</v>
      </c>
      <c r="J136" s="25"/>
      <c r="K136" s="25"/>
      <c r="L136" s="25"/>
      <c r="M136" s="54"/>
      <c r="O136" s="33"/>
      <c r="R136" s="25"/>
    </row>
    <row r="137" spans="9:18" x14ac:dyDescent="0.3">
      <c r="I137" s="24" t="s">
        <v>202</v>
      </c>
      <c r="J137" s="25"/>
      <c r="K137" s="25"/>
      <c r="L137" s="25"/>
      <c r="M137" s="54"/>
      <c r="O137" s="33"/>
      <c r="R137" s="25"/>
    </row>
    <row r="138" spans="9:18" x14ac:dyDescent="0.3">
      <c r="I138" s="24" t="s">
        <v>203</v>
      </c>
      <c r="J138" s="25"/>
      <c r="K138" s="25"/>
      <c r="L138" s="25"/>
      <c r="M138" s="54"/>
      <c r="O138" s="33"/>
      <c r="R138" s="25"/>
    </row>
    <row r="139" spans="9:18" x14ac:dyDescent="0.3">
      <c r="I139" s="24" t="s">
        <v>204</v>
      </c>
      <c r="J139" s="25"/>
      <c r="K139" s="25"/>
      <c r="L139" s="25"/>
      <c r="M139" s="54"/>
      <c r="O139" s="33"/>
      <c r="R139" s="25"/>
    </row>
    <row r="140" spans="9:18" x14ac:dyDescent="0.3">
      <c r="I140" s="24" t="s">
        <v>205</v>
      </c>
      <c r="J140" s="25"/>
      <c r="K140" s="25"/>
      <c r="L140" s="25"/>
      <c r="M140" s="54"/>
      <c r="O140" s="33"/>
      <c r="R140" s="25"/>
    </row>
    <row r="141" spans="9:18" x14ac:dyDescent="0.3">
      <c r="I141" s="24" t="s">
        <v>206</v>
      </c>
      <c r="J141" s="25"/>
      <c r="K141" s="25"/>
      <c r="L141" s="25"/>
      <c r="M141" s="54"/>
      <c r="O141" s="33"/>
      <c r="R141" s="25"/>
    </row>
    <row r="142" spans="9:18" x14ac:dyDescent="0.3">
      <c r="I142" s="24" t="s">
        <v>207</v>
      </c>
      <c r="J142" s="25"/>
      <c r="K142" s="25"/>
      <c r="L142" s="25"/>
      <c r="M142" s="54"/>
      <c r="O142" s="33"/>
      <c r="R142" s="25"/>
    </row>
    <row r="143" spans="9:18" x14ac:dyDescent="0.3">
      <c r="I143" s="24" t="s">
        <v>208</v>
      </c>
      <c r="J143" s="25"/>
      <c r="K143" s="25"/>
      <c r="L143" s="25"/>
      <c r="M143" s="54"/>
      <c r="O143" s="33"/>
      <c r="R143" s="25"/>
    </row>
    <row r="144" spans="9:18" x14ac:dyDescent="0.3">
      <c r="I144" s="24" t="s">
        <v>209</v>
      </c>
      <c r="J144" s="25"/>
      <c r="K144" s="25"/>
      <c r="L144" s="25"/>
      <c r="M144" s="54"/>
      <c r="O144" s="33"/>
      <c r="R144" s="25"/>
    </row>
    <row r="145" spans="9:18" x14ac:dyDescent="0.3">
      <c r="I145" s="24" t="s">
        <v>210</v>
      </c>
      <c r="J145" s="25"/>
      <c r="K145" s="25"/>
      <c r="L145" s="25"/>
      <c r="M145" s="54"/>
      <c r="O145" s="33"/>
      <c r="R145" s="25"/>
    </row>
    <row r="146" spans="9:18" x14ac:dyDescent="0.3">
      <c r="I146" s="24" t="s">
        <v>211</v>
      </c>
      <c r="J146" s="25"/>
      <c r="K146" s="25"/>
      <c r="L146" s="25"/>
      <c r="M146" s="54"/>
      <c r="O146" s="33"/>
      <c r="R146" s="25"/>
    </row>
    <row r="147" spans="9:18" x14ac:dyDescent="0.3">
      <c r="I147" s="24" t="s">
        <v>212</v>
      </c>
      <c r="J147" s="25"/>
      <c r="K147" s="25"/>
      <c r="L147" s="25"/>
      <c r="M147" s="54"/>
      <c r="O147" s="33"/>
      <c r="R147" s="25"/>
    </row>
    <row r="148" spans="9:18" x14ac:dyDescent="0.3">
      <c r="I148" s="24" t="s">
        <v>213</v>
      </c>
      <c r="J148" s="25"/>
      <c r="K148" s="25"/>
      <c r="L148" s="25"/>
      <c r="M148" s="54"/>
      <c r="O148" s="33"/>
      <c r="R148" s="25"/>
    </row>
    <row r="149" spans="9:18" x14ac:dyDescent="0.3">
      <c r="I149" s="24" t="s">
        <v>214</v>
      </c>
      <c r="J149" s="25"/>
      <c r="K149" s="25"/>
      <c r="L149" s="25"/>
      <c r="M149" s="54"/>
      <c r="O149" s="33"/>
      <c r="R149" s="25"/>
    </row>
    <row r="150" spans="9:18" x14ac:dyDescent="0.3">
      <c r="I150" s="24" t="s">
        <v>215</v>
      </c>
      <c r="J150" s="25"/>
      <c r="K150" s="25"/>
      <c r="L150" s="25"/>
      <c r="M150" s="54"/>
      <c r="O150" s="33"/>
      <c r="R150" s="25"/>
    </row>
    <row r="151" spans="9:18" x14ac:dyDescent="0.3">
      <c r="I151" s="24" t="s">
        <v>216</v>
      </c>
      <c r="J151" s="25"/>
      <c r="K151" s="25"/>
      <c r="L151" s="25"/>
      <c r="M151" s="54"/>
      <c r="O151" s="33"/>
      <c r="R151" s="25"/>
    </row>
    <row r="152" spans="9:18" x14ac:dyDescent="0.3">
      <c r="I152" s="24" t="s">
        <v>217</v>
      </c>
      <c r="J152" s="25"/>
      <c r="K152" s="25"/>
      <c r="L152" s="25"/>
      <c r="M152" s="54"/>
      <c r="O152" s="33"/>
      <c r="R152" s="25"/>
    </row>
    <row r="153" spans="9:18" x14ac:dyDescent="0.3">
      <c r="I153" s="24" t="s">
        <v>218</v>
      </c>
      <c r="J153" s="25"/>
      <c r="K153" s="25"/>
      <c r="L153" s="25"/>
      <c r="M153" s="54"/>
      <c r="O153" s="33"/>
      <c r="R153" s="25"/>
    </row>
    <row r="154" spans="9:18" x14ac:dyDescent="0.3">
      <c r="I154" s="24" t="s">
        <v>219</v>
      </c>
      <c r="J154" s="25"/>
      <c r="K154" s="25"/>
      <c r="L154" s="25"/>
      <c r="M154" s="54"/>
      <c r="O154" s="33"/>
      <c r="R154" s="25"/>
    </row>
    <row r="155" spans="9:18" x14ac:dyDescent="0.3">
      <c r="I155" s="24" t="s">
        <v>220</v>
      </c>
      <c r="J155" s="25"/>
      <c r="K155" s="25"/>
      <c r="L155" s="25"/>
      <c r="M155" s="54"/>
      <c r="O155" s="33"/>
      <c r="R155" s="25"/>
    </row>
    <row r="156" spans="9:18" x14ac:dyDescent="0.3">
      <c r="I156" s="24" t="s">
        <v>221</v>
      </c>
      <c r="J156" s="25"/>
      <c r="K156" s="25"/>
      <c r="L156" s="25"/>
      <c r="M156" s="54"/>
      <c r="O156" s="33"/>
      <c r="R156" s="25"/>
    </row>
    <row r="157" spans="9:18" x14ac:dyDescent="0.3">
      <c r="I157" s="24" t="s">
        <v>222</v>
      </c>
      <c r="J157" s="25"/>
      <c r="K157" s="25"/>
      <c r="L157" s="25"/>
      <c r="M157" s="54"/>
      <c r="O157" s="33"/>
      <c r="R157" s="25"/>
    </row>
    <row r="158" spans="9:18" x14ac:dyDescent="0.3">
      <c r="I158" s="24" t="s">
        <v>223</v>
      </c>
      <c r="J158" s="25"/>
      <c r="K158" s="25"/>
      <c r="L158" s="25"/>
      <c r="M158" s="54"/>
      <c r="O158" s="33"/>
      <c r="R158" s="25"/>
    </row>
    <row r="159" spans="9:18" x14ac:dyDescent="0.3">
      <c r="I159" s="24" t="s">
        <v>224</v>
      </c>
      <c r="J159" s="25"/>
      <c r="K159" s="25"/>
      <c r="L159" s="25"/>
      <c r="M159" s="54"/>
      <c r="O159" s="33"/>
      <c r="R159" s="25"/>
    </row>
    <row r="160" spans="9:18" x14ac:dyDescent="0.3">
      <c r="I160" s="24" t="s">
        <v>225</v>
      </c>
      <c r="J160" s="25"/>
      <c r="K160" s="25"/>
      <c r="L160" s="25"/>
      <c r="M160" s="54"/>
      <c r="O160" s="33"/>
      <c r="R160" s="25"/>
    </row>
    <row r="161" spans="9:18" x14ac:dyDescent="0.3">
      <c r="I161" s="24" t="s">
        <v>226</v>
      </c>
      <c r="J161" s="25"/>
      <c r="K161" s="25"/>
      <c r="L161" s="25"/>
      <c r="M161" s="54"/>
      <c r="O161" s="33"/>
      <c r="R161" s="25"/>
    </row>
    <row r="162" spans="9:18" x14ac:dyDescent="0.3">
      <c r="I162" s="24" t="s">
        <v>227</v>
      </c>
      <c r="J162" s="25"/>
      <c r="K162" s="25"/>
      <c r="L162" s="25"/>
      <c r="M162" s="54"/>
      <c r="O162" s="33"/>
      <c r="R162" s="25"/>
    </row>
    <row r="163" spans="9:18" x14ac:dyDescent="0.3">
      <c r="I163" s="24" t="s">
        <v>228</v>
      </c>
      <c r="J163" s="25"/>
      <c r="K163" s="25"/>
      <c r="L163" s="25"/>
      <c r="M163" s="54"/>
      <c r="O163" s="33"/>
      <c r="R163" s="25"/>
    </row>
    <row r="164" spans="9:18" x14ac:dyDescent="0.3">
      <c r="I164" s="24" t="s">
        <v>229</v>
      </c>
      <c r="J164" s="25"/>
      <c r="K164" s="25"/>
      <c r="L164" s="25"/>
      <c r="M164" s="54"/>
      <c r="O164" s="33"/>
      <c r="R164" s="25"/>
    </row>
    <row r="165" spans="9:18" x14ac:dyDescent="0.3">
      <c r="I165" s="24" t="s">
        <v>230</v>
      </c>
      <c r="J165" s="25"/>
      <c r="K165" s="25"/>
      <c r="L165" s="25"/>
      <c r="M165" s="54"/>
      <c r="O165" s="33"/>
      <c r="R165" s="25"/>
    </row>
    <row r="166" spans="9:18" x14ac:dyDescent="0.3">
      <c r="I166" s="24" t="s">
        <v>231</v>
      </c>
      <c r="J166" s="25"/>
      <c r="K166" s="25"/>
      <c r="L166" s="25"/>
      <c r="M166" s="54"/>
      <c r="O166" s="33"/>
      <c r="R166" s="25"/>
    </row>
    <row r="167" spans="9:18" x14ac:dyDescent="0.3">
      <c r="I167" s="24" t="s">
        <v>232</v>
      </c>
      <c r="J167" s="25"/>
      <c r="K167" s="25"/>
      <c r="L167" s="25"/>
      <c r="M167" s="54"/>
      <c r="O167" s="33"/>
      <c r="R167" s="25"/>
    </row>
    <row r="168" spans="9:18" x14ac:dyDescent="0.3">
      <c r="I168" s="24" t="s">
        <v>233</v>
      </c>
      <c r="J168" s="25"/>
      <c r="K168" s="25"/>
      <c r="L168" s="25"/>
      <c r="M168" s="54"/>
      <c r="O168" s="33"/>
      <c r="R168" s="25"/>
    </row>
    <row r="169" spans="9:18" x14ac:dyDescent="0.3">
      <c r="I169" s="24" t="s">
        <v>234</v>
      </c>
      <c r="J169" s="25"/>
      <c r="K169" s="25"/>
      <c r="L169" s="25"/>
      <c r="M169" s="54"/>
      <c r="O169" s="33"/>
      <c r="R169" s="25"/>
    </row>
    <row r="170" spans="9:18" x14ac:dyDescent="0.3">
      <c r="I170" s="24" t="s">
        <v>235</v>
      </c>
      <c r="J170" s="25"/>
      <c r="K170" s="25"/>
      <c r="L170" s="25"/>
      <c r="M170" s="54"/>
      <c r="O170" s="33"/>
      <c r="R170" s="25"/>
    </row>
    <row r="171" spans="9:18" x14ac:dyDescent="0.3">
      <c r="I171" s="24" t="s">
        <v>236</v>
      </c>
      <c r="J171" s="25"/>
      <c r="K171" s="25"/>
      <c r="L171" s="25"/>
      <c r="M171" s="54"/>
      <c r="O171" s="33"/>
      <c r="R171" s="25"/>
    </row>
    <row r="172" spans="9:18" x14ac:dyDescent="0.3">
      <c r="I172" s="24" t="s">
        <v>237</v>
      </c>
      <c r="J172" s="25"/>
      <c r="K172" s="25"/>
      <c r="L172" s="25"/>
      <c r="M172" s="54"/>
      <c r="O172" s="33"/>
      <c r="R172" s="25"/>
    </row>
    <row r="173" spans="9:18" x14ac:dyDescent="0.3">
      <c r="I173" s="24" t="s">
        <v>238</v>
      </c>
      <c r="J173" s="25"/>
      <c r="K173" s="25"/>
      <c r="L173" s="25"/>
      <c r="M173" s="54"/>
      <c r="O173" s="33"/>
      <c r="R173" s="25"/>
    </row>
    <row r="174" spans="9:18" x14ac:dyDescent="0.3">
      <c r="I174" s="24" t="s">
        <v>239</v>
      </c>
      <c r="J174" s="25"/>
      <c r="K174" s="25"/>
      <c r="L174" s="25"/>
      <c r="M174" s="54"/>
      <c r="O174" s="33"/>
      <c r="R174" s="25"/>
    </row>
    <row r="175" spans="9:18" x14ac:dyDescent="0.3">
      <c r="I175" s="24" t="s">
        <v>240</v>
      </c>
      <c r="J175" s="25"/>
      <c r="K175" s="25"/>
      <c r="L175" s="25"/>
      <c r="M175" s="54"/>
      <c r="O175" s="33"/>
      <c r="R175" s="25"/>
    </row>
    <row r="176" spans="9:18" x14ac:dyDescent="0.3">
      <c r="I176" s="24" t="s">
        <v>241</v>
      </c>
      <c r="J176" s="25"/>
      <c r="K176" s="25"/>
      <c r="L176" s="25"/>
      <c r="M176" s="54"/>
      <c r="O176" s="33"/>
      <c r="R176" s="25"/>
    </row>
    <row r="177" spans="9:18" x14ac:dyDescent="0.3">
      <c r="I177" s="24" t="s">
        <v>242</v>
      </c>
      <c r="J177" s="25"/>
      <c r="K177" s="25"/>
      <c r="L177" s="25"/>
      <c r="M177" s="54"/>
      <c r="O177" s="33"/>
      <c r="R177" s="25"/>
    </row>
    <row r="178" spans="9:18" x14ac:dyDescent="0.3">
      <c r="I178" s="24" t="s">
        <v>243</v>
      </c>
      <c r="J178" s="25"/>
      <c r="K178" s="25"/>
      <c r="L178" s="25"/>
      <c r="M178" s="54"/>
      <c r="O178" s="33"/>
      <c r="R178" s="25"/>
    </row>
    <row r="179" spans="9:18" x14ac:dyDescent="0.3">
      <c r="I179" s="24" t="s">
        <v>244</v>
      </c>
      <c r="J179" s="25"/>
      <c r="K179" s="25"/>
      <c r="L179" s="25"/>
      <c r="M179" s="54"/>
      <c r="O179" s="33"/>
      <c r="R179" s="25"/>
    </row>
    <row r="180" spans="9:18" x14ac:dyDescent="0.3">
      <c r="I180" s="24" t="s">
        <v>245</v>
      </c>
      <c r="J180" s="25"/>
      <c r="K180" s="25"/>
      <c r="L180" s="25"/>
      <c r="M180" s="54"/>
      <c r="O180" s="33"/>
      <c r="R180" s="25"/>
    </row>
    <row r="181" spans="9:18" x14ac:dyDescent="0.3">
      <c r="I181" s="24" t="s">
        <v>246</v>
      </c>
      <c r="J181" s="25"/>
      <c r="K181" s="25"/>
      <c r="L181" s="25"/>
      <c r="M181" s="54"/>
      <c r="O181" s="33"/>
      <c r="R181" s="25"/>
    </row>
    <row r="182" spans="9:18" x14ac:dyDescent="0.3">
      <c r="I182" s="24" t="s">
        <v>247</v>
      </c>
      <c r="J182" s="25"/>
      <c r="K182" s="25"/>
      <c r="L182" s="25"/>
      <c r="M182" s="54"/>
      <c r="O182" s="33"/>
      <c r="R182" s="25"/>
    </row>
    <row r="183" spans="9:18" x14ac:dyDescent="0.3">
      <c r="I183" s="24" t="s">
        <v>248</v>
      </c>
      <c r="J183" s="25"/>
      <c r="K183" s="25"/>
      <c r="L183" s="25"/>
      <c r="M183" s="54"/>
      <c r="O183" s="33"/>
      <c r="R183" s="25"/>
    </row>
    <row r="184" spans="9:18" x14ac:dyDescent="0.3">
      <c r="I184" s="24" t="s">
        <v>249</v>
      </c>
      <c r="J184" s="25"/>
      <c r="K184" s="25"/>
      <c r="L184" s="25"/>
      <c r="M184" s="54"/>
      <c r="O184" s="33"/>
      <c r="R184" s="25"/>
    </row>
    <row r="185" spans="9:18" x14ac:dyDescent="0.3">
      <c r="I185" s="24" t="s">
        <v>250</v>
      </c>
      <c r="J185" s="25"/>
      <c r="K185" s="25"/>
      <c r="L185" s="25"/>
      <c r="M185" s="54"/>
      <c r="O185" s="33"/>
      <c r="R185" s="25"/>
    </row>
    <row r="186" spans="9:18" x14ac:dyDescent="0.3">
      <c r="I186" s="24" t="s">
        <v>251</v>
      </c>
      <c r="J186" s="25"/>
      <c r="K186" s="25"/>
      <c r="L186" s="25"/>
      <c r="M186" s="54"/>
      <c r="O186" s="33"/>
      <c r="R186" s="25"/>
    </row>
    <row r="187" spans="9:18" x14ac:dyDescent="0.3">
      <c r="I187" s="24" t="s">
        <v>252</v>
      </c>
      <c r="J187" s="25"/>
      <c r="K187" s="25"/>
      <c r="L187" s="25"/>
      <c r="M187" s="54"/>
      <c r="O187" s="33"/>
      <c r="R187" s="25"/>
    </row>
    <row r="188" spans="9:18" x14ac:dyDescent="0.3">
      <c r="I188" s="24" t="s">
        <v>253</v>
      </c>
      <c r="J188" s="25"/>
      <c r="K188" s="25"/>
      <c r="L188" s="25"/>
      <c r="M188" s="54"/>
      <c r="O188" s="33"/>
      <c r="R188" s="25"/>
    </row>
    <row r="189" spans="9:18" x14ac:dyDescent="0.3">
      <c r="I189" s="24" t="s">
        <v>254</v>
      </c>
      <c r="J189" s="25"/>
      <c r="K189" s="25"/>
      <c r="L189" s="25"/>
      <c r="M189" s="54"/>
      <c r="O189" s="33"/>
      <c r="R189" s="25"/>
    </row>
    <row r="190" spans="9:18" x14ac:dyDescent="0.3">
      <c r="I190" s="24" t="s">
        <v>255</v>
      </c>
      <c r="J190" s="25"/>
      <c r="K190" s="25"/>
      <c r="L190" s="25"/>
      <c r="M190" s="54"/>
      <c r="O190" s="33"/>
      <c r="R190" s="25"/>
    </row>
    <row r="191" spans="9:18" x14ac:dyDescent="0.3">
      <c r="I191" s="24" t="s">
        <v>256</v>
      </c>
      <c r="J191" s="25"/>
      <c r="K191" s="25"/>
      <c r="L191" s="25"/>
      <c r="M191" s="54"/>
      <c r="O191" s="33"/>
      <c r="R191" s="25"/>
    </row>
    <row r="192" spans="9:18" x14ac:dyDescent="0.3">
      <c r="I192" s="24" t="s">
        <v>257</v>
      </c>
      <c r="J192" s="25"/>
      <c r="K192" s="25"/>
      <c r="L192" s="25"/>
      <c r="M192" s="54"/>
      <c r="O192" s="33"/>
      <c r="R192" s="25"/>
    </row>
    <row r="193" spans="9:18" x14ac:dyDescent="0.3">
      <c r="I193" s="24" t="s">
        <v>258</v>
      </c>
      <c r="J193" s="25"/>
      <c r="K193" s="25"/>
      <c r="L193" s="25"/>
      <c r="M193" s="54"/>
      <c r="O193" s="33"/>
      <c r="R193" s="25"/>
    </row>
    <row r="194" spans="9:18" x14ac:dyDescent="0.3">
      <c r="I194" s="24" t="s">
        <v>259</v>
      </c>
      <c r="J194" s="25"/>
      <c r="K194" s="25"/>
      <c r="L194" s="25"/>
      <c r="M194" s="54"/>
      <c r="O194" s="33"/>
      <c r="R194" s="25"/>
    </row>
    <row r="195" spans="9:18" x14ac:dyDescent="0.3">
      <c r="I195" s="24" t="s">
        <v>260</v>
      </c>
      <c r="J195" s="25"/>
      <c r="K195" s="25"/>
      <c r="L195" s="25"/>
      <c r="M195" s="54"/>
      <c r="O195" s="33"/>
      <c r="R195" s="25"/>
    </row>
    <row r="196" spans="9:18" x14ac:dyDescent="0.3">
      <c r="I196" s="24" t="s">
        <v>261</v>
      </c>
      <c r="J196" s="25"/>
      <c r="K196" s="25"/>
      <c r="L196" s="25"/>
      <c r="M196" s="54"/>
      <c r="O196" s="33"/>
      <c r="R196" s="25"/>
    </row>
    <row r="197" spans="9:18" x14ac:dyDescent="0.3">
      <c r="I197" s="24" t="s">
        <v>262</v>
      </c>
      <c r="J197" s="25"/>
      <c r="K197" s="25"/>
      <c r="L197" s="25"/>
      <c r="M197" s="54"/>
      <c r="O197" s="33"/>
      <c r="R197" s="25"/>
    </row>
    <row r="198" spans="9:18" x14ac:dyDescent="0.3">
      <c r="I198" s="24" t="s">
        <v>263</v>
      </c>
      <c r="J198" s="25"/>
      <c r="K198" s="25"/>
      <c r="L198" s="25"/>
      <c r="M198" s="54"/>
      <c r="O198" s="33"/>
      <c r="R198" s="25"/>
    </row>
    <row r="199" spans="9:18" x14ac:dyDescent="0.3">
      <c r="I199" s="24" t="s">
        <v>264</v>
      </c>
      <c r="J199" s="25"/>
      <c r="K199" s="25"/>
      <c r="L199" s="25"/>
      <c r="M199" s="54"/>
      <c r="O199" s="33"/>
      <c r="R199" s="25"/>
    </row>
    <row r="200" spans="9:18" x14ac:dyDescent="0.3">
      <c r="I200" s="24" t="s">
        <v>265</v>
      </c>
      <c r="J200" s="25"/>
      <c r="K200" s="25"/>
      <c r="L200" s="25"/>
      <c r="M200" s="54"/>
      <c r="O200" s="33"/>
      <c r="R200" s="25"/>
    </row>
    <row r="201" spans="9:18" x14ac:dyDescent="0.3">
      <c r="I201" s="24" t="s">
        <v>266</v>
      </c>
      <c r="J201" s="25"/>
      <c r="K201" s="25"/>
      <c r="L201" s="25"/>
      <c r="M201" s="54"/>
      <c r="O201" s="33"/>
      <c r="R201" s="25"/>
    </row>
    <row r="202" spans="9:18" x14ac:dyDescent="0.3">
      <c r="I202" s="24" t="s">
        <v>267</v>
      </c>
      <c r="J202" s="25"/>
      <c r="K202" s="25"/>
      <c r="L202" s="25"/>
      <c r="M202" s="54"/>
      <c r="O202" s="33"/>
      <c r="R202" s="25"/>
    </row>
    <row r="203" spans="9:18" x14ac:dyDescent="0.3">
      <c r="I203" s="24" t="s">
        <v>268</v>
      </c>
      <c r="J203" s="25"/>
      <c r="K203" s="25"/>
      <c r="L203" s="25"/>
      <c r="M203" s="54"/>
      <c r="O203" s="33"/>
      <c r="R203" s="25"/>
    </row>
    <row r="204" spans="9:18" x14ac:dyDescent="0.3">
      <c r="I204" s="24" t="s">
        <v>269</v>
      </c>
      <c r="J204" s="25"/>
      <c r="K204" s="25"/>
      <c r="L204" s="25"/>
      <c r="M204" s="54"/>
      <c r="O204" s="33"/>
      <c r="R204" s="25"/>
    </row>
    <row r="205" spans="9:18" x14ac:dyDescent="0.3">
      <c r="I205" s="24" t="s">
        <v>270</v>
      </c>
      <c r="J205" s="25"/>
      <c r="K205" s="25"/>
      <c r="L205" s="25"/>
      <c r="M205" s="54"/>
      <c r="O205" s="33"/>
      <c r="R205" s="25"/>
    </row>
    <row r="206" spans="9:18" x14ac:dyDescent="0.3">
      <c r="I206" s="24" t="s">
        <v>271</v>
      </c>
      <c r="J206" s="25"/>
      <c r="K206" s="25"/>
      <c r="L206" s="25"/>
      <c r="M206" s="54"/>
      <c r="O206" s="33"/>
      <c r="R206" s="25"/>
    </row>
    <row r="207" spans="9:18" x14ac:dyDescent="0.3">
      <c r="I207" s="24" t="s">
        <v>272</v>
      </c>
      <c r="J207" s="25"/>
      <c r="K207" s="25"/>
      <c r="L207" s="25"/>
      <c r="M207" s="54"/>
      <c r="O207" s="33"/>
      <c r="R207" s="25"/>
    </row>
    <row r="208" spans="9:18" x14ac:dyDescent="0.3">
      <c r="I208" s="24" t="s">
        <v>273</v>
      </c>
      <c r="J208" s="25"/>
      <c r="K208" s="25"/>
      <c r="L208" s="25"/>
      <c r="M208" s="54"/>
      <c r="O208" s="33"/>
      <c r="R208" s="25"/>
    </row>
    <row r="209" spans="9:18" x14ac:dyDescent="0.3">
      <c r="I209" s="24" t="s">
        <v>274</v>
      </c>
      <c r="J209" s="25"/>
      <c r="K209" s="25"/>
      <c r="L209" s="25"/>
      <c r="M209" s="54"/>
      <c r="O209" s="33"/>
      <c r="R209" s="25"/>
    </row>
    <row r="210" spans="9:18" x14ac:dyDescent="0.3">
      <c r="I210" s="24" t="s">
        <v>275</v>
      </c>
      <c r="J210" s="25"/>
      <c r="K210" s="25"/>
      <c r="L210" s="25"/>
      <c r="M210" s="54"/>
      <c r="O210" s="33"/>
      <c r="R210" s="25"/>
    </row>
    <row r="211" spans="9:18" x14ac:dyDescent="0.3">
      <c r="I211" s="24" t="s">
        <v>276</v>
      </c>
      <c r="J211" s="25"/>
      <c r="K211" s="25"/>
      <c r="L211" s="25"/>
      <c r="M211" s="54"/>
      <c r="O211" s="33"/>
      <c r="R211" s="25"/>
    </row>
    <row r="212" spans="9:18" x14ac:dyDescent="0.3">
      <c r="I212" s="24" t="s">
        <v>277</v>
      </c>
      <c r="J212" s="25"/>
      <c r="K212" s="25"/>
      <c r="L212" s="25"/>
      <c r="M212" s="54"/>
      <c r="O212" s="33"/>
      <c r="R212" s="25"/>
    </row>
    <row r="213" spans="9:18" x14ac:dyDescent="0.3">
      <c r="I213" s="24" t="s">
        <v>278</v>
      </c>
      <c r="J213" s="25"/>
      <c r="K213" s="25"/>
      <c r="L213" s="25"/>
      <c r="M213" s="54"/>
      <c r="O213" s="33"/>
      <c r="R213" s="25"/>
    </row>
    <row r="214" spans="9:18" x14ac:dyDescent="0.3">
      <c r="I214" s="24" t="s">
        <v>279</v>
      </c>
      <c r="J214" s="25"/>
      <c r="K214" s="25"/>
      <c r="L214" s="25"/>
      <c r="M214" s="54"/>
      <c r="O214" s="33"/>
      <c r="R214" s="25"/>
    </row>
    <row r="215" spans="9:18" x14ac:dyDescent="0.3">
      <c r="I215" s="24" t="s">
        <v>280</v>
      </c>
      <c r="J215" s="25"/>
      <c r="K215" s="25"/>
      <c r="L215" s="25"/>
      <c r="M215" s="54"/>
      <c r="O215" s="33"/>
      <c r="R215" s="25"/>
    </row>
    <row r="216" spans="9:18" x14ac:dyDescent="0.3">
      <c r="I216" s="24" t="s">
        <v>281</v>
      </c>
      <c r="J216" s="25"/>
      <c r="K216" s="25"/>
      <c r="L216" s="25"/>
      <c r="M216" s="54"/>
      <c r="O216" s="33"/>
      <c r="R216" s="25"/>
    </row>
    <row r="217" spans="9:18" x14ac:dyDescent="0.3">
      <c r="I217" s="24" t="s">
        <v>282</v>
      </c>
      <c r="J217" s="25"/>
      <c r="K217" s="25"/>
      <c r="L217" s="25"/>
      <c r="M217" s="54"/>
      <c r="O217" s="33"/>
      <c r="R217" s="25"/>
    </row>
    <row r="218" spans="9:18" x14ac:dyDescent="0.3">
      <c r="I218" s="24" t="s">
        <v>283</v>
      </c>
      <c r="J218" s="25"/>
      <c r="K218" s="25"/>
      <c r="L218" s="25"/>
      <c r="M218" s="54"/>
      <c r="O218" s="33"/>
      <c r="R218" s="25"/>
    </row>
    <row r="219" spans="9:18" x14ac:dyDescent="0.3">
      <c r="I219" s="24" t="s">
        <v>284</v>
      </c>
      <c r="J219" s="25"/>
      <c r="K219" s="25"/>
      <c r="L219" s="25"/>
      <c r="M219" s="54"/>
      <c r="O219" s="33"/>
      <c r="R219" s="25"/>
    </row>
    <row r="220" spans="9:18" x14ac:dyDescent="0.3">
      <c r="I220" s="24" t="s">
        <v>285</v>
      </c>
      <c r="J220" s="25"/>
      <c r="K220" s="25"/>
      <c r="L220" s="25"/>
      <c r="M220" s="54"/>
      <c r="O220" s="33"/>
      <c r="R220" s="25"/>
    </row>
    <row r="221" spans="9:18" x14ac:dyDescent="0.3">
      <c r="I221" s="24" t="s">
        <v>286</v>
      </c>
      <c r="J221" s="25"/>
      <c r="K221" s="25"/>
      <c r="L221" s="25"/>
      <c r="M221" s="54"/>
      <c r="O221" s="33"/>
      <c r="R221" s="25"/>
    </row>
    <row r="222" spans="9:18" x14ac:dyDescent="0.3">
      <c r="I222" s="24" t="s">
        <v>287</v>
      </c>
      <c r="J222" s="25"/>
      <c r="K222" s="25"/>
      <c r="L222" s="25"/>
      <c r="M222" s="54"/>
      <c r="O222" s="33"/>
      <c r="R222" s="25"/>
    </row>
    <row r="223" spans="9:18" x14ac:dyDescent="0.3">
      <c r="I223" s="24" t="s">
        <v>288</v>
      </c>
      <c r="J223" s="25"/>
      <c r="K223" s="25"/>
      <c r="L223" s="25"/>
      <c r="M223" s="54"/>
      <c r="O223" s="33"/>
      <c r="R223" s="25"/>
    </row>
    <row r="224" spans="9:18" x14ac:dyDescent="0.3">
      <c r="I224" s="24" t="s">
        <v>289</v>
      </c>
      <c r="J224" s="25"/>
      <c r="K224" s="25"/>
      <c r="L224" s="25"/>
      <c r="M224" s="54"/>
      <c r="O224" s="33"/>
      <c r="R224" s="25"/>
    </row>
    <row r="225" spans="9:18" x14ac:dyDescent="0.3">
      <c r="I225" s="24" t="s">
        <v>290</v>
      </c>
      <c r="J225" s="25"/>
      <c r="K225" s="25"/>
      <c r="L225" s="25"/>
      <c r="M225" s="54"/>
      <c r="O225" s="33"/>
      <c r="R225" s="25"/>
    </row>
    <row r="226" spans="9:18" x14ac:dyDescent="0.3">
      <c r="I226" s="24" t="s">
        <v>291</v>
      </c>
      <c r="J226" s="25"/>
      <c r="K226" s="25"/>
      <c r="L226" s="25"/>
      <c r="M226" s="54"/>
      <c r="O226" s="33"/>
      <c r="R226" s="25"/>
    </row>
    <row r="227" spans="9:18" x14ac:dyDescent="0.3">
      <c r="I227" s="24" t="s">
        <v>292</v>
      </c>
      <c r="J227" s="25"/>
      <c r="K227" s="25"/>
      <c r="L227" s="25"/>
      <c r="M227" s="54"/>
      <c r="O227" s="33"/>
      <c r="R227" s="25"/>
    </row>
    <row r="228" spans="9:18" x14ac:dyDescent="0.3">
      <c r="I228" s="24" t="s">
        <v>293</v>
      </c>
      <c r="J228" s="25"/>
      <c r="K228" s="25"/>
      <c r="L228" s="25"/>
      <c r="M228" s="54"/>
      <c r="O228" s="33"/>
      <c r="R228" s="25"/>
    </row>
    <row r="229" spans="9:18" x14ac:dyDescent="0.3">
      <c r="I229" s="24" t="s">
        <v>294</v>
      </c>
      <c r="J229" s="25"/>
      <c r="K229" s="25"/>
      <c r="L229" s="25"/>
      <c r="M229" s="54"/>
      <c r="O229" s="33"/>
      <c r="R229" s="25"/>
    </row>
    <row r="230" spans="9:18" x14ac:dyDescent="0.3">
      <c r="I230" s="24" t="s">
        <v>295</v>
      </c>
      <c r="J230" s="25"/>
      <c r="K230" s="25"/>
      <c r="L230" s="25"/>
      <c r="M230" s="54"/>
      <c r="O230" s="33"/>
      <c r="R230" s="25"/>
    </row>
    <row r="231" spans="9:18" x14ac:dyDescent="0.3">
      <c r="I231" s="24" t="s">
        <v>296</v>
      </c>
      <c r="J231" s="25"/>
      <c r="K231" s="25"/>
      <c r="L231" s="25"/>
      <c r="M231" s="54"/>
      <c r="O231" s="33"/>
      <c r="R231" s="25"/>
    </row>
    <row r="232" spans="9:18" x14ac:dyDescent="0.3">
      <c r="I232" s="24" t="s">
        <v>297</v>
      </c>
      <c r="J232" s="25"/>
      <c r="K232" s="25"/>
      <c r="L232" s="25"/>
      <c r="M232" s="54"/>
      <c r="O232" s="33"/>
      <c r="R232" s="25"/>
    </row>
    <row r="233" spans="9:18" x14ac:dyDescent="0.3">
      <c r="I233" s="24" t="s">
        <v>298</v>
      </c>
      <c r="J233" s="25"/>
      <c r="K233" s="25"/>
      <c r="L233" s="25"/>
      <c r="M233" s="54"/>
      <c r="O233" s="33"/>
      <c r="R233" s="25"/>
    </row>
    <row r="234" spans="9:18" x14ac:dyDescent="0.3">
      <c r="I234" s="24" t="s">
        <v>299</v>
      </c>
      <c r="J234" s="25"/>
      <c r="K234" s="25"/>
      <c r="L234" s="25"/>
      <c r="M234" s="54"/>
      <c r="O234" s="33"/>
      <c r="R234" s="25"/>
    </row>
    <row r="235" spans="9:18" x14ac:dyDescent="0.3">
      <c r="I235" s="24" t="s">
        <v>300</v>
      </c>
      <c r="J235" s="25"/>
      <c r="K235" s="25"/>
      <c r="L235" s="25"/>
      <c r="M235" s="54"/>
      <c r="O235" s="33"/>
      <c r="R235" s="25"/>
    </row>
    <row r="236" spans="9:18" x14ac:dyDescent="0.3">
      <c r="I236" s="24" t="s">
        <v>301</v>
      </c>
      <c r="J236" s="25"/>
      <c r="K236" s="25"/>
      <c r="L236" s="25"/>
      <c r="M236" s="54"/>
      <c r="O236" s="33"/>
      <c r="R236" s="25"/>
    </row>
    <row r="237" spans="9:18" x14ac:dyDescent="0.3">
      <c r="I237" s="24" t="s">
        <v>302</v>
      </c>
      <c r="J237" s="25"/>
      <c r="K237" s="25"/>
      <c r="L237" s="25"/>
      <c r="M237" s="54"/>
      <c r="O237" s="33"/>
      <c r="R237" s="25"/>
    </row>
    <row r="238" spans="9:18" x14ac:dyDescent="0.3">
      <c r="I238" s="24" t="s">
        <v>303</v>
      </c>
      <c r="J238" s="25"/>
      <c r="K238" s="25"/>
      <c r="L238" s="25"/>
      <c r="M238" s="54"/>
      <c r="O238" s="33"/>
      <c r="R238" s="25"/>
    </row>
    <row r="239" spans="9:18" x14ac:dyDescent="0.3">
      <c r="I239" s="24" t="s">
        <v>304</v>
      </c>
      <c r="J239" s="25"/>
      <c r="K239" s="25"/>
      <c r="L239" s="25"/>
      <c r="M239" s="54"/>
      <c r="O239" s="33"/>
      <c r="R239" s="25"/>
    </row>
    <row r="240" spans="9:18" x14ac:dyDescent="0.3">
      <c r="I240" s="24" t="s">
        <v>305</v>
      </c>
      <c r="J240" s="25"/>
      <c r="K240" s="25"/>
      <c r="L240" s="25"/>
      <c r="M240" s="54"/>
      <c r="O240" s="33"/>
      <c r="R240" s="25"/>
    </row>
    <row r="241" spans="9:18" x14ac:dyDescent="0.3">
      <c r="I241" s="24" t="s">
        <v>306</v>
      </c>
      <c r="J241" s="25"/>
      <c r="K241" s="25"/>
      <c r="L241" s="25"/>
      <c r="M241" s="54"/>
      <c r="O241" s="33"/>
      <c r="R241" s="25"/>
    </row>
    <row r="242" spans="9:18" x14ac:dyDescent="0.3">
      <c r="I242" s="24" t="s">
        <v>307</v>
      </c>
      <c r="J242" s="25"/>
      <c r="K242" s="25"/>
      <c r="L242" s="25"/>
      <c r="M242" s="54"/>
      <c r="O242" s="33"/>
      <c r="R242" s="25"/>
    </row>
    <row r="243" spans="9:18" x14ac:dyDescent="0.3">
      <c r="I243" s="24" t="s">
        <v>308</v>
      </c>
      <c r="J243" s="25"/>
      <c r="K243" s="25"/>
      <c r="L243" s="25"/>
      <c r="M243" s="54"/>
      <c r="O243" s="33"/>
      <c r="R243" s="25"/>
    </row>
    <row r="244" spans="9:18" x14ac:dyDescent="0.3">
      <c r="I244" s="24" t="s">
        <v>309</v>
      </c>
      <c r="J244" s="25"/>
      <c r="K244" s="25"/>
      <c r="L244" s="25"/>
      <c r="M244" s="54"/>
      <c r="O244" s="33"/>
      <c r="R244" s="25"/>
    </row>
    <row r="245" spans="9:18" x14ac:dyDescent="0.3">
      <c r="I245" s="24" t="s">
        <v>310</v>
      </c>
      <c r="J245" s="25"/>
      <c r="K245" s="25"/>
      <c r="L245" s="25"/>
      <c r="M245" s="54"/>
      <c r="O245" s="33"/>
      <c r="R245" s="25"/>
    </row>
    <row r="246" spans="9:18" x14ac:dyDescent="0.3">
      <c r="I246" s="24" t="s">
        <v>311</v>
      </c>
      <c r="J246" s="25"/>
      <c r="K246" s="25"/>
      <c r="L246" s="25"/>
      <c r="M246" s="54"/>
      <c r="O246" s="33"/>
      <c r="R246" s="25"/>
    </row>
    <row r="247" spans="9:18" x14ac:dyDescent="0.3">
      <c r="I247" s="24" t="s">
        <v>312</v>
      </c>
      <c r="J247" s="25"/>
      <c r="K247" s="25"/>
      <c r="L247" s="25"/>
      <c r="M247" s="54"/>
      <c r="O247" s="33"/>
      <c r="R247" s="25"/>
    </row>
    <row r="248" spans="9:18" x14ac:dyDescent="0.3">
      <c r="I248" s="24" t="s">
        <v>313</v>
      </c>
      <c r="J248" s="25"/>
      <c r="K248" s="25"/>
      <c r="L248" s="25"/>
      <c r="M248" s="54"/>
      <c r="O248" s="33"/>
      <c r="R248" s="25"/>
    </row>
    <row r="249" spans="9:18" x14ac:dyDescent="0.3">
      <c r="I249" s="24" t="s">
        <v>314</v>
      </c>
      <c r="J249" s="25"/>
      <c r="K249" s="25"/>
      <c r="L249" s="25"/>
      <c r="M249" s="54"/>
      <c r="O249" s="33"/>
      <c r="R249" s="25"/>
    </row>
    <row r="250" spans="9:18" x14ac:dyDescent="0.3">
      <c r="I250" s="24" t="s">
        <v>315</v>
      </c>
      <c r="J250" s="25"/>
      <c r="K250" s="25"/>
      <c r="L250" s="25"/>
      <c r="M250" s="54"/>
      <c r="O250" s="33"/>
      <c r="R250" s="25"/>
    </row>
    <row r="251" spans="9:18" x14ac:dyDescent="0.3">
      <c r="I251" s="24" t="s">
        <v>316</v>
      </c>
      <c r="J251" s="25"/>
      <c r="K251" s="25"/>
      <c r="L251" s="25"/>
      <c r="M251" s="54"/>
      <c r="O251" s="33"/>
      <c r="R251" s="25"/>
    </row>
    <row r="252" spans="9:18" x14ac:dyDescent="0.3">
      <c r="I252" s="24" t="s">
        <v>317</v>
      </c>
      <c r="J252" s="25"/>
      <c r="K252" s="25"/>
      <c r="L252" s="25"/>
      <c r="M252" s="54"/>
      <c r="O252" s="33"/>
      <c r="R252" s="25"/>
    </row>
    <row r="253" spans="9:18" x14ac:dyDescent="0.3">
      <c r="I253" s="24" t="s">
        <v>318</v>
      </c>
      <c r="J253" s="25"/>
      <c r="K253" s="25"/>
      <c r="L253" s="25"/>
      <c r="M253" s="54"/>
      <c r="O253" s="33"/>
    </row>
    <row r="254" spans="9:18" x14ac:dyDescent="0.3">
      <c r="I254" s="24" t="s">
        <v>319</v>
      </c>
      <c r="J254" s="25"/>
      <c r="K254" s="25"/>
      <c r="L254" s="25"/>
      <c r="M254" s="54"/>
      <c r="O254" s="33"/>
    </row>
    <row r="255" spans="9:18" x14ac:dyDescent="0.3">
      <c r="I255" s="24" t="s">
        <v>320</v>
      </c>
      <c r="J255" s="25"/>
      <c r="K255" s="25"/>
      <c r="L255" s="25"/>
      <c r="M255" s="54"/>
      <c r="O255" s="33"/>
    </row>
    <row r="256" spans="9:18" x14ac:dyDescent="0.3">
      <c r="I256" s="24" t="s">
        <v>321</v>
      </c>
      <c r="J256" s="25"/>
      <c r="K256" s="25"/>
      <c r="L256" s="25"/>
      <c r="M256" s="54"/>
    </row>
    <row r="257" spans="9:13" x14ac:dyDescent="0.3">
      <c r="I257" s="24" t="s">
        <v>322</v>
      </c>
      <c r="J257" s="25"/>
      <c r="K257" s="25"/>
      <c r="L257" s="25"/>
      <c r="M257" s="54"/>
    </row>
    <row r="258" spans="9:13" x14ac:dyDescent="0.3">
      <c r="I258" s="24" t="s">
        <v>323</v>
      </c>
      <c r="J258" s="25"/>
      <c r="K258" s="25"/>
      <c r="L258" s="25"/>
      <c r="M258" s="54"/>
    </row>
    <row r="259" spans="9:13" x14ac:dyDescent="0.3">
      <c r="I259" s="24" t="s">
        <v>324</v>
      </c>
      <c r="J259" s="25"/>
      <c r="K259" s="25"/>
      <c r="L259" s="25"/>
      <c r="M259" s="54"/>
    </row>
    <row r="260" spans="9:13" x14ac:dyDescent="0.3">
      <c r="I260" s="24" t="s">
        <v>325</v>
      </c>
      <c r="J260" s="25"/>
      <c r="K260" s="25"/>
      <c r="L260" s="25"/>
      <c r="M260" s="54"/>
    </row>
    <row r="261" spans="9:13" x14ac:dyDescent="0.3">
      <c r="I261" s="24" t="s">
        <v>326</v>
      </c>
      <c r="J261" s="25"/>
      <c r="K261" s="25"/>
      <c r="M261" s="54"/>
    </row>
    <row r="262" spans="9:13" x14ac:dyDescent="0.3">
      <c r="I262" s="24" t="s">
        <v>327</v>
      </c>
      <c r="J262" s="25"/>
      <c r="K262" s="25"/>
      <c r="M262" s="54"/>
    </row>
    <row r="263" spans="9:13" x14ac:dyDescent="0.3">
      <c r="I263" s="24" t="s">
        <v>328</v>
      </c>
      <c r="J263" s="25"/>
      <c r="K263" s="25"/>
      <c r="M263" s="54"/>
    </row>
    <row r="264" spans="9:13" x14ac:dyDescent="0.3">
      <c r="K264" s="24"/>
      <c r="M264" s="54"/>
    </row>
  </sheetData>
  <sortState ref="M5:N259">
    <sortCondition ref="M4:M258"/>
  </sortState>
  <conditionalFormatting sqref="F5:G81 F7:F83 G7:G84">
    <cfRule type="cellIs" dxfId="0" priority="3" operator="lessThan">
      <formula>0</formula>
    </cfRule>
  </conditionalFormatting>
  <pageMargins left="0.7" right="0.7" top="0.75" bottom="0.75" header="0.3" footer="0.3"/>
  <pageSetup paperSize="9" orientation="portrait" r:id="rId1"/>
  <ignoredErrors>
    <ignoredError sqref="A6 I5 I263 I67:I69 I6:I66 I70:I183 L5:N5 I184:I262 L184:N262 L6:L66 L70:L183 L263:N263" numberStoredAsText="1"/>
    <ignoredError sqref="N67:N69 M70:N183 M6:N66" evalError="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9"/>
  <sheetViews>
    <sheetView workbookViewId="0">
      <selection activeCell="K18" sqref="K18"/>
    </sheetView>
  </sheetViews>
  <sheetFormatPr defaultRowHeight="14.4" x14ac:dyDescent="0.3"/>
  <cols>
    <col min="1" max="1" width="26.44140625" bestFit="1" customWidth="1"/>
    <col min="2" max="2" width="8.88671875" style="58"/>
  </cols>
  <sheetData>
    <row r="1" spans="1:2" x14ac:dyDescent="0.3">
      <c r="A1" t="s">
        <v>39</v>
      </c>
      <c r="B1" s="58">
        <v>-4.761904761904745E-3</v>
      </c>
    </row>
    <row r="2" spans="1:2" x14ac:dyDescent="0.3">
      <c r="A2" t="s">
        <v>12</v>
      </c>
      <c r="B2" s="58">
        <v>4.1748206131768661E-3</v>
      </c>
    </row>
    <row r="3" spans="1:2" x14ac:dyDescent="0.3">
      <c r="A3" t="s">
        <v>81</v>
      </c>
      <c r="B3" s="58">
        <v>6.7648436280376423E-4</v>
      </c>
    </row>
    <row r="4" spans="1:2" x14ac:dyDescent="0.3">
      <c r="A4" t="s">
        <v>29</v>
      </c>
      <c r="B4" s="58">
        <v>5.0000000000000044E-2</v>
      </c>
    </row>
    <row r="5" spans="1:2" x14ac:dyDescent="0.3">
      <c r="A5" t="s">
        <v>63</v>
      </c>
      <c r="B5" s="58">
        <v>-3.6496350364963459E-2</v>
      </c>
    </row>
    <row r="6" spans="1:2" x14ac:dyDescent="0.3">
      <c r="A6" t="s">
        <v>71</v>
      </c>
      <c r="B6" s="58">
        <v>-2.5000000000000022E-2</v>
      </c>
    </row>
    <row r="7" spans="1:2" x14ac:dyDescent="0.3">
      <c r="A7" t="s">
        <v>35</v>
      </c>
      <c r="B7" s="58">
        <v>0</v>
      </c>
    </row>
    <row r="8" spans="1:2" x14ac:dyDescent="0.3">
      <c r="A8" t="s">
        <v>23</v>
      </c>
      <c r="B8" s="58">
        <v>1.0504201680672232E-3</v>
      </c>
    </row>
    <row r="9" spans="1:2" x14ac:dyDescent="0.3">
      <c r="A9" t="s">
        <v>15</v>
      </c>
      <c r="B9" s="58">
        <v>-2.3904382470119057E-3</v>
      </c>
    </row>
    <row r="10" spans="1:2" x14ac:dyDescent="0.3">
      <c r="A10" t="s">
        <v>21</v>
      </c>
      <c r="B10" s="58">
        <v>-1.2779552715655007E-2</v>
      </c>
    </row>
    <row r="11" spans="1:2" x14ac:dyDescent="0.3">
      <c r="A11" t="s">
        <v>43</v>
      </c>
      <c r="B11" s="58">
        <v>1.0746910263299547E-3</v>
      </c>
    </row>
    <row r="12" spans="1:2" x14ac:dyDescent="0.3">
      <c r="A12" t="s">
        <v>19</v>
      </c>
      <c r="B12" s="58">
        <v>-1.6666666666666718E-2</v>
      </c>
    </row>
    <row r="13" spans="1:2" x14ac:dyDescent="0.3">
      <c r="A13" t="s">
        <v>44</v>
      </c>
      <c r="B13" s="58">
        <v>-1.0045662100456654E-2</v>
      </c>
    </row>
    <row r="14" spans="1:2" x14ac:dyDescent="0.3">
      <c r="A14" t="s">
        <v>42</v>
      </c>
      <c r="B14" s="58">
        <v>-8.0523402113739095E-3</v>
      </c>
    </row>
    <row r="15" spans="1:2" x14ac:dyDescent="0.3">
      <c r="A15" t="s">
        <v>54</v>
      </c>
      <c r="B15" s="58">
        <v>-1.5723270440252124E-3</v>
      </c>
    </row>
    <row r="16" spans="1:2" x14ac:dyDescent="0.3">
      <c r="A16" t="s">
        <v>56</v>
      </c>
      <c r="B16" s="58">
        <v>-2.0408163265306145E-2</v>
      </c>
    </row>
    <row r="17" spans="1:2" x14ac:dyDescent="0.3">
      <c r="A17" t="s">
        <v>72</v>
      </c>
      <c r="B17" s="58">
        <v>-8.6083213773314737E-3</v>
      </c>
    </row>
    <row r="18" spans="1:2" x14ac:dyDescent="0.3">
      <c r="A18" t="s">
        <v>4</v>
      </c>
      <c r="B18" s="58">
        <v>8.2069277790355333E-3</v>
      </c>
    </row>
    <row r="19" spans="1:2" x14ac:dyDescent="0.3">
      <c r="A19" t="s">
        <v>9</v>
      </c>
      <c r="B19" s="58">
        <v>-1.9729425028185421E-3</v>
      </c>
    </row>
    <row r="20" spans="1:2" x14ac:dyDescent="0.3">
      <c r="A20" t="s">
        <v>69</v>
      </c>
      <c r="B20" s="58">
        <v>-1.0060362173038184E-2</v>
      </c>
    </row>
    <row r="21" spans="1:2" x14ac:dyDescent="0.3">
      <c r="A21" t="s">
        <v>16</v>
      </c>
      <c r="B21" s="58">
        <v>-2.1839080459770122E-2</v>
      </c>
    </row>
    <row r="22" spans="1:2" x14ac:dyDescent="0.3">
      <c r="A22" t="s">
        <v>47</v>
      </c>
      <c r="B22" s="58">
        <v>-2.6954177897574594E-3</v>
      </c>
    </row>
    <row r="23" spans="1:2" x14ac:dyDescent="0.3">
      <c r="A23" t="s">
        <v>80</v>
      </c>
      <c r="B23" s="58">
        <v>-4.2013982253293891E-3</v>
      </c>
    </row>
    <row r="24" spans="1:2" x14ac:dyDescent="0.3">
      <c r="A24" t="s">
        <v>17</v>
      </c>
      <c r="B24" s="58">
        <v>7.6923076923076872E-2</v>
      </c>
    </row>
    <row r="25" spans="1:2" x14ac:dyDescent="0.3">
      <c r="A25" t="s">
        <v>66</v>
      </c>
      <c r="B25" s="58">
        <v>-7.2904009720534679E-3</v>
      </c>
    </row>
    <row r="26" spans="1:2" x14ac:dyDescent="0.3">
      <c r="A26" t="s">
        <v>38</v>
      </c>
      <c r="B26" s="58">
        <v>2.7100271002709064E-3</v>
      </c>
    </row>
    <row r="27" spans="1:2" x14ac:dyDescent="0.3">
      <c r="A27" t="s">
        <v>34</v>
      </c>
      <c r="B27" s="58">
        <v>-4.1017227235439213E-3</v>
      </c>
    </row>
    <row r="28" spans="1:2" x14ac:dyDescent="0.3">
      <c r="A28" t="s">
        <v>14</v>
      </c>
      <c r="B28" s="58">
        <v>2.0186335403726607E-2</v>
      </c>
    </row>
    <row r="29" spans="1:2" x14ac:dyDescent="0.3">
      <c r="A29" t="s">
        <v>67</v>
      </c>
      <c r="B29" s="58">
        <v>8.3002526163840074E-3</v>
      </c>
    </row>
    <row r="30" spans="1:2" x14ac:dyDescent="0.3">
      <c r="A30" t="s">
        <v>45</v>
      </c>
      <c r="B30" s="58">
        <v>3.7037037037036979E-2</v>
      </c>
    </row>
    <row r="31" spans="1:2" x14ac:dyDescent="0.3">
      <c r="A31" t="s">
        <v>24</v>
      </c>
      <c r="B31" s="58">
        <v>2.3746701846965035E-3</v>
      </c>
    </row>
    <row r="32" spans="1:2" x14ac:dyDescent="0.3">
      <c r="A32" t="s">
        <v>30</v>
      </c>
      <c r="B32" s="58">
        <v>0</v>
      </c>
    </row>
    <row r="33" spans="1:2" x14ac:dyDescent="0.3">
      <c r="A33" t="s">
        <v>6</v>
      </c>
      <c r="B33" s="58">
        <v>1.2145748987854255E-2</v>
      </c>
    </row>
    <row r="34" spans="1:2" x14ac:dyDescent="0.3">
      <c r="A34" t="s">
        <v>79</v>
      </c>
      <c r="B34" s="58">
        <v>6.3074144834986967E-3</v>
      </c>
    </row>
    <row r="35" spans="1:2" x14ac:dyDescent="0.3">
      <c r="A35" t="s">
        <v>52</v>
      </c>
      <c r="B35" s="58">
        <v>1.9880715705765439E-2</v>
      </c>
    </row>
    <row r="36" spans="1:2" x14ac:dyDescent="0.3">
      <c r="A36" t="s">
        <v>5</v>
      </c>
      <c r="B36" s="58">
        <v>1.2657220187868079E-2</v>
      </c>
    </row>
    <row r="37" spans="1:2" x14ac:dyDescent="0.3">
      <c r="A37" t="s">
        <v>87</v>
      </c>
      <c r="B37" s="58">
        <v>1.5984015984016331E-3</v>
      </c>
    </row>
    <row r="38" spans="1:2" x14ac:dyDescent="0.3">
      <c r="A38" t="s">
        <v>61</v>
      </c>
      <c r="B38" s="58">
        <v>-1.308900523560208E-2</v>
      </c>
    </row>
    <row r="39" spans="1:2" x14ac:dyDescent="0.3">
      <c r="A39" t="s">
        <v>41</v>
      </c>
      <c r="B39" s="58">
        <v>-3.2959789057349642E-3</v>
      </c>
    </row>
    <row r="40" spans="1:2" x14ac:dyDescent="0.3">
      <c r="A40" t="s">
        <v>64</v>
      </c>
      <c r="B40" s="58">
        <v>-8.2559339525283271E-3</v>
      </c>
    </row>
    <row r="41" spans="1:2" x14ac:dyDescent="0.3">
      <c r="A41" t="s">
        <v>65</v>
      </c>
      <c r="B41" s="58">
        <v>1.1467889908256534E-3</v>
      </c>
    </row>
    <row r="42" spans="1:2" x14ac:dyDescent="0.3">
      <c r="A42" t="s">
        <v>25</v>
      </c>
      <c r="B42" s="58">
        <v>1.2711864406779627E-2</v>
      </c>
    </row>
    <row r="43" spans="1:2" x14ac:dyDescent="0.3">
      <c r="A43" t="s">
        <v>8</v>
      </c>
      <c r="B43" s="58">
        <v>2.796278407646513E-3</v>
      </c>
    </row>
    <row r="44" spans="1:2" x14ac:dyDescent="0.3">
      <c r="A44" t="s">
        <v>78</v>
      </c>
      <c r="B44" s="58">
        <v>3.6792034899872927E-3</v>
      </c>
    </row>
    <row r="45" spans="1:2" x14ac:dyDescent="0.3">
      <c r="A45" t="s">
        <v>3</v>
      </c>
      <c r="B45" s="58">
        <v>-7.1669477234401757E-3</v>
      </c>
    </row>
    <row r="46" spans="1:2" x14ac:dyDescent="0.3">
      <c r="A46" t="s">
        <v>62</v>
      </c>
      <c r="B46" s="58">
        <v>-4.1335453100158959E-2</v>
      </c>
    </row>
    <row r="47" spans="1:2" x14ac:dyDescent="0.3">
      <c r="A47" t="s">
        <v>37</v>
      </c>
      <c r="B47" s="58">
        <v>1.0869565217391353E-2</v>
      </c>
    </row>
    <row r="48" spans="1:2" x14ac:dyDescent="0.3">
      <c r="A48" t="s">
        <v>70</v>
      </c>
      <c r="B48" s="58">
        <v>-6.8143100511073307E-3</v>
      </c>
    </row>
    <row r="49" spans="1:2" x14ac:dyDescent="0.3">
      <c r="A49" t="s">
        <v>13</v>
      </c>
      <c r="B49" s="58">
        <v>1.538461538461533E-2</v>
      </c>
    </row>
    <row r="50" spans="1:2" x14ac:dyDescent="0.3">
      <c r="A50" t="s">
        <v>48</v>
      </c>
      <c r="B50" s="58">
        <v>-2.3109243697479021E-2</v>
      </c>
    </row>
    <row r="51" spans="1:2" x14ac:dyDescent="0.3">
      <c r="A51" t="s">
        <v>20</v>
      </c>
      <c r="B51" s="58">
        <v>1.7772511848341832E-3</v>
      </c>
    </row>
    <row r="52" spans="1:2" x14ac:dyDescent="0.3">
      <c r="A52" t="s">
        <v>31</v>
      </c>
      <c r="B52" s="58">
        <v>-2.2988505747126853E-3</v>
      </c>
    </row>
    <row r="53" spans="1:2" x14ac:dyDescent="0.3">
      <c r="A53" t="s">
        <v>18</v>
      </c>
      <c r="B53" s="58">
        <v>-5.8479532163743242E-3</v>
      </c>
    </row>
    <row r="54" spans="1:2" x14ac:dyDescent="0.3">
      <c r="A54" t="s">
        <v>74</v>
      </c>
      <c r="B54" s="58">
        <v>-3.5626198958619293E-3</v>
      </c>
    </row>
    <row r="55" spans="1:2" x14ac:dyDescent="0.3">
      <c r="A55" t="s">
        <v>28</v>
      </c>
      <c r="B55" s="58">
        <v>-9.9009900990099098E-3</v>
      </c>
    </row>
    <row r="56" spans="1:2" x14ac:dyDescent="0.3">
      <c r="A56" t="s">
        <v>51</v>
      </c>
      <c r="B56" s="58">
        <v>-1.0526315789473717E-2</v>
      </c>
    </row>
    <row r="57" spans="1:2" x14ac:dyDescent="0.3">
      <c r="A57" t="s">
        <v>46</v>
      </c>
      <c r="B57" s="58">
        <v>2.9816513761467878E-2</v>
      </c>
    </row>
    <row r="58" spans="1:2" x14ac:dyDescent="0.3">
      <c r="A58" t="s">
        <v>60</v>
      </c>
      <c r="B58" s="58">
        <v>6.9064748201439485E-3</v>
      </c>
    </row>
    <row r="59" spans="1:2" x14ac:dyDescent="0.3">
      <c r="A59" t="s">
        <v>57</v>
      </c>
      <c r="B59" s="58">
        <v>-5.8430717863104942E-3</v>
      </c>
    </row>
    <row r="60" spans="1:2" x14ac:dyDescent="0.3">
      <c r="A60" t="s">
        <v>33</v>
      </c>
      <c r="B60" s="58">
        <v>1.9559902200489976E-3</v>
      </c>
    </row>
    <row r="61" spans="1:2" x14ac:dyDescent="0.3">
      <c r="A61" t="s">
        <v>36</v>
      </c>
      <c r="B61" s="58">
        <v>-1.8947368421052602E-2</v>
      </c>
    </row>
    <row r="62" spans="1:2" x14ac:dyDescent="0.3">
      <c r="A62" t="s">
        <v>10</v>
      </c>
      <c r="B62" s="58">
        <v>1.4339622641509342E-2</v>
      </c>
    </row>
    <row r="63" spans="1:2" x14ac:dyDescent="0.3">
      <c r="A63" t="s">
        <v>68</v>
      </c>
      <c r="B63" s="58">
        <v>2.7120103314679289E-2</v>
      </c>
    </row>
    <row r="64" spans="1:2" x14ac:dyDescent="0.3">
      <c r="A64" t="s">
        <v>26</v>
      </c>
      <c r="B64" s="58">
        <v>-1.1152416356877359E-2</v>
      </c>
    </row>
    <row r="65" spans="1:2" x14ac:dyDescent="0.3">
      <c r="A65" t="s">
        <v>49</v>
      </c>
      <c r="B65" s="58">
        <v>-3.5714285714285698E-2</v>
      </c>
    </row>
    <row r="66" spans="1:2" x14ac:dyDescent="0.3">
      <c r="A66" t="s">
        <v>59</v>
      </c>
      <c r="B66" s="58">
        <v>6.4665127020784308E-3</v>
      </c>
    </row>
    <row r="67" spans="1:2" x14ac:dyDescent="0.3">
      <c r="A67" t="s">
        <v>27</v>
      </c>
      <c r="B67" s="58">
        <v>2.1596244131455444E-2</v>
      </c>
    </row>
    <row r="68" spans="1:2" x14ac:dyDescent="0.3">
      <c r="A68" t="s">
        <v>55</v>
      </c>
      <c r="B68" s="58">
        <v>-6.0790273556230456E-3</v>
      </c>
    </row>
    <row r="69" spans="1:2" x14ac:dyDescent="0.3">
      <c r="A69" t="s">
        <v>50</v>
      </c>
      <c r="B69" s="58">
        <v>-1.1723329425556983E-3</v>
      </c>
    </row>
  </sheetData>
  <sortState ref="A1:B69">
    <sortCondition ref="A1:A69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tafla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 Már Halldórsson</dc:creator>
  <cp:lastModifiedBy>Jón Már Halldórsson</cp:lastModifiedBy>
  <dcterms:created xsi:type="dcterms:W3CDTF">2018-06-28T08:42:52Z</dcterms:created>
  <dcterms:modified xsi:type="dcterms:W3CDTF">2021-04-06T09:14:40Z</dcterms:modified>
</cp:coreProperties>
</file>