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VERKEFNI\Sérvinnslur\JMH - Fyrirspurna\mánadarlegar frettir - uppl. midlun á opingogn\2020 - febrúar\"/>
    </mc:Choice>
  </mc:AlternateContent>
  <bookViews>
    <workbookView xWindow="0" yWindow="0" windowWidth="28800" windowHeight="12990"/>
  </bookViews>
  <sheets>
    <sheet name="tafla" sheetId="1" r:id="rId1"/>
    <sheet name="Sheet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3" i="2" l="1"/>
  <c r="H39" i="1"/>
  <c r="H5" i="1" l="1"/>
  <c r="G5" i="1" l="1"/>
  <c r="G5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G24" i="1"/>
  <c r="G6" i="1" l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6" i="1"/>
  <c r="F5" i="1"/>
  <c r="D36" i="2" l="1"/>
  <c r="D35" i="2"/>
  <c r="C34" i="2"/>
  <c r="D34" i="2" s="1"/>
  <c r="F55" i="1" l="1"/>
  <c r="F39" i="1"/>
  <c r="F6" i="1" l="1"/>
  <c r="F19" i="1" l="1"/>
  <c r="F30" i="1"/>
  <c r="F17" i="1"/>
  <c r="F52" i="1" l="1"/>
  <c r="F18" i="1"/>
  <c r="F56" i="1" l="1"/>
  <c r="F7" i="1" l="1"/>
  <c r="F8" i="1"/>
  <c r="F9" i="1"/>
  <c r="F11" i="1"/>
  <c r="F10" i="1"/>
  <c r="F12" i="1"/>
  <c r="F13" i="1"/>
  <c r="F14" i="1"/>
  <c r="F15" i="1"/>
  <c r="F16" i="1"/>
  <c r="F20" i="1"/>
  <c r="F21" i="1"/>
  <c r="F22" i="1"/>
  <c r="F23" i="1"/>
  <c r="F25" i="1"/>
  <c r="F26" i="1"/>
  <c r="F28" i="1"/>
  <c r="F27" i="1"/>
  <c r="F24" i="1"/>
  <c r="F29" i="1"/>
  <c r="F33" i="1"/>
  <c r="F32" i="1"/>
  <c r="F34" i="1"/>
  <c r="F35" i="1"/>
  <c r="F31" i="1"/>
  <c r="F36" i="1"/>
  <c r="F37" i="1"/>
  <c r="F38" i="1"/>
  <c r="F40" i="1"/>
  <c r="F42" i="1"/>
  <c r="F41" i="1"/>
  <c r="F44" i="1"/>
  <c r="F43" i="1"/>
  <c r="F46" i="1"/>
  <c r="F47" i="1"/>
  <c r="F48" i="1"/>
  <c r="F49" i="1"/>
  <c r="F45" i="1"/>
  <c r="F50" i="1"/>
  <c r="F53" i="1"/>
</calcChain>
</file>

<file path=xl/sharedStrings.xml><?xml version="1.0" encoding="utf-8"?>
<sst xmlns="http://schemas.openxmlformats.org/spreadsheetml/2006/main" count="151" uniqueCount="108">
  <si>
    <t>G</t>
  </si>
  <si>
    <t>Ö</t>
  </si>
  <si>
    <t>X</t>
  </si>
  <si>
    <t>I</t>
  </si>
  <si>
    <t>$</t>
  </si>
  <si>
    <t>R</t>
  </si>
  <si>
    <t>Í</t>
  </si>
  <si>
    <t>Ð</t>
  </si>
  <si>
    <t>M</t>
  </si>
  <si>
    <t>U</t>
  </si>
  <si>
    <t>Q</t>
  </si>
  <si>
    <t>V</t>
  </si>
  <si>
    <t>Þ</t>
  </si>
  <si>
    <t>W</t>
  </si>
  <si>
    <t>H</t>
  </si>
  <si>
    <t>C</t>
  </si>
  <si>
    <t>Á</t>
  </si>
  <si>
    <t>K</t>
  </si>
  <si>
    <t>%</t>
  </si>
  <si>
    <t>É</t>
  </si>
  <si>
    <t>@</t>
  </si>
  <si>
    <t>B</t>
  </si>
  <si>
    <t>N</t>
  </si>
  <si>
    <t>Ý</t>
  </si>
  <si>
    <t>F</t>
  </si>
  <si>
    <t>Ó</t>
  </si>
  <si>
    <t>P</t>
  </si>
  <si>
    <t>/</t>
  </si>
  <si>
    <t>Ú</t>
  </si>
  <si>
    <t>Æ</t>
  </si>
  <si>
    <t>Z</t>
  </si>
  <si>
    <t>#</t>
  </si>
  <si>
    <t>S</t>
  </si>
  <si>
    <t>J</t>
  </si>
  <si>
    <t>L</t>
  </si>
  <si>
    <t>A</t>
  </si>
  <si>
    <t>&amp;</t>
  </si>
  <si>
    <t>T</t>
  </si>
  <si>
    <t>O</t>
  </si>
  <si>
    <t>Y</t>
  </si>
  <si>
    <t>Þjóðkirkjan</t>
  </si>
  <si>
    <t>Fríkirkjan í Reykjavík</t>
  </si>
  <si>
    <t>Óháði söfnuðurinn</t>
  </si>
  <si>
    <t>Kirkja sjöunda dags aðventista á Ísland</t>
  </si>
  <si>
    <t>Sjónarhæðarsöfnuðurinn</t>
  </si>
  <si>
    <t>Hvítasunnukirkjan á Íslandi</t>
  </si>
  <si>
    <t>Kaþólska kirkjan</t>
  </si>
  <si>
    <t>Fríkirkjan í Hafnarfirði</t>
  </si>
  <si>
    <t>Búddistafélag Íslands</t>
  </si>
  <si>
    <t>Fríkirkjan Kefas</t>
  </si>
  <si>
    <t>Fyrsta baptistakirkjan</t>
  </si>
  <si>
    <t>Ísland kristin þjóð</t>
  </si>
  <si>
    <t>Himinn og jörð</t>
  </si>
  <si>
    <t>Félag múslima á Íslandi</t>
  </si>
  <si>
    <t>Smárakirkja</t>
  </si>
  <si>
    <t>Íslenska Kristskirkjan</t>
  </si>
  <si>
    <t>Kirkja Jesú Krists hinna síðari daga heilögu</t>
  </si>
  <si>
    <t>Boðunarkirkjan</t>
  </si>
  <si>
    <t>Siðmennt</t>
  </si>
  <si>
    <t>Zuism</t>
  </si>
  <si>
    <t>Samfélag trúaðra</t>
  </si>
  <si>
    <t>Zen á Íslandi - Nátthagi</t>
  </si>
  <si>
    <t>Betanía</t>
  </si>
  <si>
    <t>Rússneska rétttrúnaðarkirkjan</t>
  </si>
  <si>
    <t>Serbneska rétttrúnaðarkirkjan</t>
  </si>
  <si>
    <t>Fjölskyldusamtök heimsfriðar og sameiningar</t>
  </si>
  <si>
    <t>Alþjóðleg kirkja Guðs og embætti Jesú Krists</t>
  </si>
  <si>
    <t>Vottar Jehóva</t>
  </si>
  <si>
    <t>Catch The Fire (CTF)</t>
  </si>
  <si>
    <t>Reykjavíkurgoðorð</t>
  </si>
  <si>
    <t>Heimakirkja</t>
  </si>
  <si>
    <t>Vonarhöfn SGI á Íslandi</t>
  </si>
  <si>
    <t>Endurfædd kristin kirkja</t>
  </si>
  <si>
    <t>SGI á Íslandi</t>
  </si>
  <si>
    <t>Menningarsetur múslima á Íslandi</t>
  </si>
  <si>
    <t>Kirkja hins upprisna lífs</t>
  </si>
  <si>
    <t>Postulakirkjan Beth-Shekhinah</t>
  </si>
  <si>
    <t>Nýja Avalon</t>
  </si>
  <si>
    <t>DíaMat</t>
  </si>
  <si>
    <t>Ananda Marga</t>
  </si>
  <si>
    <t>Stofnun Múslima á Íslandi</t>
  </si>
  <si>
    <t>Bænahúsið</t>
  </si>
  <si>
    <t>Ásatrúarfélagið</t>
  </si>
  <si>
    <t>Bahá'í samfélag</t>
  </si>
  <si>
    <t>Fríkirkjan Vegurinn</t>
  </si>
  <si>
    <t>Loftstofan baptistakirkjan</t>
  </si>
  <si>
    <t>Hjálpræðisherinn trúfélag</t>
  </si>
  <si>
    <t>Ótilgreint</t>
  </si>
  <si>
    <t>Utan trú- og lífsskoðunarfélaga</t>
  </si>
  <si>
    <t>Heiti trúfélags og lífsskoðunarfélags</t>
  </si>
  <si>
    <t>Félag Tíbet búddista</t>
  </si>
  <si>
    <t>Skráning nær til einstaklinga sem eru  búsettir hér á landi</t>
  </si>
  <si>
    <t>-</t>
  </si>
  <si>
    <t>(</t>
  </si>
  <si>
    <t>Vitund</t>
  </si>
  <si>
    <t>)</t>
  </si>
  <si>
    <t>Demantsleið búddismans</t>
  </si>
  <si>
    <t>Br. m/1.des 2018 og 1. desember 2019</t>
  </si>
  <si>
    <t>Önnur trúfélög</t>
  </si>
  <si>
    <t>Ótilgreindir</t>
  </si>
  <si>
    <t>Utan trú - og lífsskoðunarfélaga</t>
  </si>
  <si>
    <t>Tölurnar byggjast á skráningu í þjóðskrá þann 1. hvers mánaðar.</t>
  </si>
  <si>
    <t>tru</t>
  </si>
  <si>
    <t>(No column name)</t>
  </si>
  <si>
    <t>&lt;</t>
  </si>
  <si>
    <t>Br. m/1.des 2019 og 1. feb.  2020</t>
  </si>
  <si>
    <t>Fjöldi skráðra í trú- og lífsskoðunarfélög þann 1. febrúar  s.l. og samanburður við fjölda þann 1. desember 2018 og 2019.</t>
  </si>
  <si>
    <t>Br. m/1.12.2019 og 1.2.2020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</si>
</sst>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%"/>
    <numFmt numFmtId="165" formatCode="[$-40F]d/\ mmmm\ yyyy;@"/>
  </numFmts>
  <fonts count="13" x14ac:knownFonts="1">
    <font>
      <sz val="11"/>
      <color theme="1"/>
      <name val="Calibri"/>
      <family val="2"/>
      <scheme val="minor"/>
    </font>
    <font>
      <sz val="11"/>
      <color rgb="FF333333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theme="0"/>
      <name val="Calibri"/>
      <family val="2"/>
      <scheme val="minor"/>
    </font>
    <font>
      <sz val="11"/>
      <color rgb="FFFF0000"/>
      <name val="Arial"/>
      <family val="2"/>
    </font>
    <font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1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6EFCE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0" fontId="11" fillId="5" borderId="0" applyNumberFormat="0" applyBorder="0" applyAlignment="0" applyProtection="0"/>
  </cellStyleXfs>
  <cellXfs count="59">
    <xf numFmtId="0" fontId="0" fillId="0" borderId="0" xfId="0"/>
    <xf numFmtId="0" fontId="0" fillId="2" borderId="0" xfId="0" applyFill="1" applyAlignment="1">
      <alignment horizontal="center"/>
    </xf>
    <xf numFmtId="0" fontId="0" fillId="2" borderId="0" xfId="0" applyFill="1" applyAlignment="1">
      <alignment horizontal="left"/>
    </xf>
    <xf numFmtId="0" fontId="0" fillId="2" borderId="0" xfId="0" applyFill="1"/>
    <xf numFmtId="0" fontId="2" fillId="2" borderId="0" xfId="0" applyFont="1" applyFill="1" applyAlignment="1">
      <alignment horizontal="left"/>
    </xf>
    <xf numFmtId="0" fontId="3" fillId="3" borderId="1" xfId="0" applyFont="1" applyFill="1" applyBorder="1" applyAlignment="1">
      <alignment horizontal="left"/>
    </xf>
    <xf numFmtId="165" fontId="3" fillId="3" borderId="1" xfId="0" applyNumberFormat="1" applyFont="1" applyFill="1" applyBorder="1" applyAlignment="1">
      <alignment horizontal="center"/>
    </xf>
    <xf numFmtId="0" fontId="2" fillId="4" borderId="0" xfId="0" applyFont="1" applyFill="1" applyAlignment="1">
      <alignment horizontal="left"/>
    </xf>
    <xf numFmtId="0" fontId="2" fillId="2" borderId="0" xfId="0" applyFont="1" applyFill="1" applyBorder="1" applyAlignment="1">
      <alignment horizontal="left"/>
    </xf>
    <xf numFmtId="3" fontId="2" fillId="2" borderId="0" xfId="0" applyNumberFormat="1" applyFont="1" applyFill="1" applyBorder="1"/>
    <xf numFmtId="0" fontId="1" fillId="4" borderId="0" xfId="0" applyFont="1" applyFill="1" applyBorder="1" applyAlignment="1">
      <alignment horizontal="left" vertical="top" wrapText="1"/>
    </xf>
    <xf numFmtId="0" fontId="1" fillId="2" borderId="0" xfId="0" applyFont="1" applyFill="1" applyBorder="1" applyAlignment="1">
      <alignment horizontal="left" vertical="top" wrapText="1"/>
    </xf>
    <xf numFmtId="0" fontId="2" fillId="4" borderId="0" xfId="0" applyFont="1" applyFill="1" applyBorder="1" applyAlignment="1">
      <alignment horizontal="left"/>
    </xf>
    <xf numFmtId="0" fontId="0" fillId="2" borderId="0" xfId="0" applyFill="1" applyBorder="1"/>
    <xf numFmtId="164" fontId="0" fillId="2" borderId="0" xfId="0" applyNumberFormat="1" applyFill="1" applyBorder="1"/>
    <xf numFmtId="3" fontId="0" fillId="2" borderId="0" xfId="0" applyNumberFormat="1" applyFill="1" applyBorder="1"/>
    <xf numFmtId="3" fontId="0" fillId="2" borderId="0" xfId="0" applyNumberFormat="1" applyFill="1" applyAlignment="1">
      <alignment horizontal="right"/>
    </xf>
    <xf numFmtId="3" fontId="2" fillId="2" borderId="0" xfId="0" applyNumberFormat="1" applyFont="1" applyFill="1" applyAlignment="1">
      <alignment horizontal="center"/>
    </xf>
    <xf numFmtId="3" fontId="2" fillId="4" borderId="0" xfId="0" applyNumberFormat="1" applyFont="1" applyFill="1" applyAlignment="1">
      <alignment horizontal="center"/>
    </xf>
    <xf numFmtId="3" fontId="1" fillId="4" borderId="0" xfId="0" applyNumberFormat="1" applyFont="1" applyFill="1" applyBorder="1" applyAlignment="1">
      <alignment horizontal="center" vertical="top" wrapText="1"/>
    </xf>
    <xf numFmtId="3" fontId="2" fillId="4" borderId="0" xfId="0" applyNumberFormat="1" applyFont="1" applyFill="1" applyBorder="1" applyAlignment="1">
      <alignment horizontal="center"/>
    </xf>
    <xf numFmtId="3" fontId="2" fillId="2" borderId="0" xfId="0" applyNumberFormat="1" applyFont="1" applyFill="1" applyBorder="1" applyAlignment="1">
      <alignment horizontal="center"/>
    </xf>
    <xf numFmtId="3" fontId="1" fillId="2" borderId="0" xfId="0" applyNumberFormat="1" applyFont="1" applyFill="1" applyBorder="1" applyAlignment="1">
      <alignment horizontal="center" vertical="top" wrapText="1"/>
    </xf>
    <xf numFmtId="3" fontId="0" fillId="2" borderId="0" xfId="0" applyNumberFormat="1" applyFont="1" applyFill="1" applyAlignment="1">
      <alignment horizontal="center"/>
    </xf>
    <xf numFmtId="3" fontId="0" fillId="4" borderId="0" xfId="0" applyNumberFormat="1" applyFont="1" applyFill="1" applyAlignment="1">
      <alignment horizontal="center"/>
    </xf>
    <xf numFmtId="3" fontId="0" fillId="2" borderId="0" xfId="0" applyNumberFormat="1" applyFont="1" applyFill="1" applyBorder="1" applyAlignment="1">
      <alignment horizontal="center"/>
    </xf>
    <xf numFmtId="0" fontId="7" fillId="2" borderId="0" xfId="0" applyFont="1" applyFill="1" applyBorder="1" applyAlignment="1">
      <alignment horizontal="left"/>
    </xf>
    <xf numFmtId="0" fontId="8" fillId="2" borderId="0" xfId="0" applyFont="1" applyFill="1" applyAlignment="1">
      <alignment horizontal="left"/>
    </xf>
    <xf numFmtId="0" fontId="0" fillId="2" borderId="0" xfId="0" applyFont="1" applyFill="1" applyAlignment="1">
      <alignment horizontal="left"/>
    </xf>
    <xf numFmtId="0" fontId="3" fillId="3" borderId="1" xfId="0" applyFont="1" applyFill="1" applyBorder="1" applyAlignment="1">
      <alignment horizontal="center"/>
    </xf>
    <xf numFmtId="0" fontId="0" fillId="2" borderId="0" xfId="0" applyFont="1" applyFill="1" applyAlignment="1">
      <alignment horizontal="center"/>
    </xf>
    <xf numFmtId="3" fontId="6" fillId="2" borderId="0" xfId="0" applyNumberFormat="1" applyFont="1" applyFill="1" applyAlignment="1">
      <alignment horizontal="center"/>
    </xf>
    <xf numFmtId="3" fontId="6" fillId="4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left"/>
    </xf>
    <xf numFmtId="0" fontId="1" fillId="4" borderId="0" xfId="0" applyFont="1" applyFill="1" applyBorder="1" applyAlignment="1">
      <alignment horizontal="left" vertical="center" wrapText="1"/>
    </xf>
    <xf numFmtId="165" fontId="9" fillId="3" borderId="1" xfId="0" applyNumberFormat="1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/>
    </xf>
    <xf numFmtId="164" fontId="5" fillId="2" borderId="0" xfId="0" applyNumberFormat="1" applyFont="1" applyFill="1" applyAlignment="1">
      <alignment horizontal="center"/>
    </xf>
    <xf numFmtId="164" fontId="2" fillId="4" borderId="0" xfId="0" applyNumberFormat="1" applyFont="1" applyFill="1" applyAlignment="1">
      <alignment horizontal="center"/>
    </xf>
    <xf numFmtId="164" fontId="2" fillId="2" borderId="0" xfId="0" applyNumberFormat="1" applyFont="1" applyFill="1" applyAlignment="1">
      <alignment horizontal="center"/>
    </xf>
    <xf numFmtId="164" fontId="5" fillId="4" borderId="0" xfId="0" applyNumberFormat="1" applyFont="1" applyFill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10" fillId="2" borderId="0" xfId="0" applyFont="1" applyFill="1"/>
    <xf numFmtId="3" fontId="10" fillId="2" borderId="0" xfId="0" applyNumberFormat="1" applyFont="1" applyFill="1"/>
    <xf numFmtId="3" fontId="5" fillId="2" borderId="0" xfId="0" applyNumberFormat="1" applyFont="1" applyFill="1" applyAlignment="1">
      <alignment horizontal="center"/>
    </xf>
    <xf numFmtId="0" fontId="2" fillId="4" borderId="2" xfId="0" applyFont="1" applyFill="1" applyBorder="1" applyAlignment="1">
      <alignment horizontal="left"/>
    </xf>
    <xf numFmtId="3" fontId="2" fillId="4" borderId="2" xfId="0" applyNumberFormat="1" applyFont="1" applyFill="1" applyBorder="1" applyAlignment="1">
      <alignment horizontal="center"/>
    </xf>
    <xf numFmtId="164" fontId="2" fillId="4" borderId="2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4" fillId="2" borderId="0" xfId="0" applyFont="1" applyFill="1"/>
    <xf numFmtId="164" fontId="0" fillId="0" borderId="0" xfId="0" applyNumberFormat="1"/>
    <xf numFmtId="0" fontId="0" fillId="2" borderId="0" xfId="0" applyFont="1" applyFill="1"/>
    <xf numFmtId="3" fontId="0" fillId="4" borderId="2" xfId="0" applyNumberFormat="1" applyFont="1" applyFill="1" applyBorder="1" applyAlignment="1">
      <alignment horizontal="center"/>
    </xf>
    <xf numFmtId="0" fontId="12" fillId="2" borderId="0" xfId="0" applyFont="1" applyFill="1"/>
    <xf numFmtId="0" fontId="12" fillId="2" borderId="0" xfId="1" applyFont="1" applyFill="1"/>
    <xf numFmtId="0" fontId="4" fillId="2" borderId="0" xfId="1" applyFont="1" applyFill="1"/>
    <xf numFmtId="3" fontId="0" fillId="0" borderId="0" xfId="0" applyNumberFormat="1"/>
  </cellXfs>
  <cellStyles count="2">
    <cellStyle name="Good" xfId="1" builtinId="2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s-IS"/>
              <a:t>Skipting landsmanna eftir helstu flokkum trú-</a:t>
            </a:r>
            <a:r>
              <a:rPr lang="is-IS" baseline="0"/>
              <a:t> og lífsskoðunarskráningar þann 1. febrúar 2020</a:t>
            </a:r>
            <a:endParaRPr lang="is-I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s-I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829-46D1-BDFC-04C54659FD1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6829-46D1-BDFC-04C54659FD1B}"/>
              </c:ext>
            </c:extLst>
          </c:dPt>
          <c:dPt>
            <c:idx val="2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6829-46D1-BDFC-04C54659FD1B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829-46D1-BDFC-04C54659FD1B}"/>
              </c:ext>
            </c:extLst>
          </c:dPt>
          <c:dLbls>
            <c:dLbl>
              <c:idx val="0"/>
              <c:layout>
                <c:manualLayout>
                  <c:x val="-5.208351641158941E-3"/>
                  <c:y val="-0.32334518146274016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6829-46D1-BDFC-04C54659FD1B}"/>
                </c:ext>
              </c:extLst>
            </c:dLbl>
            <c:dLbl>
              <c:idx val="1"/>
              <c:layout>
                <c:manualLayout>
                  <c:x val="-3.1444410168827951E-3"/>
                  <c:y val="-4.7076973954300216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6829-46D1-BDFC-04C54659FD1B}"/>
                </c:ext>
              </c:extLst>
            </c:dLbl>
            <c:dLbl>
              <c:idx val="2"/>
              <c:layout>
                <c:manualLayout>
                  <c:x val="2.2486959272688925E-3"/>
                  <c:y val="9.4813870838500059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6829-46D1-BDFC-04C54659FD1B}"/>
                </c:ext>
              </c:extLst>
            </c:dLbl>
            <c:dLbl>
              <c:idx val="3"/>
              <c:layout>
                <c:manualLayout>
                  <c:x val="-2.4213601871004224E-3"/>
                  <c:y val="9.1071835947608547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6829-46D1-BDFC-04C54659FD1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s-I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Sheet2!$B$33:$B$36</c:f>
              <c:strCache>
                <c:ptCount val="4"/>
                <c:pt idx="0">
                  <c:v>Þjóðkirkjan</c:v>
                </c:pt>
                <c:pt idx="1">
                  <c:v>Önnur trúfélög</c:v>
                </c:pt>
                <c:pt idx="2">
                  <c:v>Ótilgreindir</c:v>
                </c:pt>
                <c:pt idx="3">
                  <c:v>Utan trú - og lífsskoðunarfélaga</c:v>
                </c:pt>
              </c:strCache>
            </c:strRef>
          </c:cat>
          <c:val>
            <c:numRef>
              <c:f>Sheet2!$D$33:$D$36</c:f>
              <c:numCache>
                <c:formatCode>0.0%</c:formatCode>
                <c:ptCount val="4"/>
                <c:pt idx="0">
                  <c:v>0.63313774874002782</c:v>
                </c:pt>
                <c:pt idx="1">
                  <c:v>0.15046767647147488</c:v>
                </c:pt>
                <c:pt idx="2">
                  <c:v>0.14451244076965872</c:v>
                </c:pt>
                <c:pt idx="3">
                  <c:v>7.1882134018838612E-2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29-46D1-BDFC-04C54659FD1B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s-I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s-I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13</xdr:col>
      <xdr:colOff>278424</xdr:colOff>
      <xdr:row>23</xdr:row>
      <xdr:rowOff>67408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8"/>
  <sheetViews>
    <sheetView tabSelected="1" workbookViewId="0">
      <selection activeCell="H28" sqref="H28"/>
    </sheetView>
  </sheetViews>
  <sheetFormatPr defaultRowHeight="15" x14ac:dyDescent="0.25"/>
  <cols>
    <col min="1" max="1" width="3.42578125" style="30" customWidth="1"/>
    <col min="2" max="2" width="42.140625" style="2" bestFit="1" customWidth="1"/>
    <col min="3" max="3" width="19.85546875" style="1" customWidth="1"/>
    <col min="4" max="4" width="19.5703125" style="1" bestFit="1" customWidth="1"/>
    <col min="5" max="5" width="19.5703125" style="1" customWidth="1"/>
    <col min="6" max="6" width="33.28515625" style="1" customWidth="1"/>
    <col min="7" max="7" width="27.85546875" style="1" customWidth="1"/>
    <col min="8" max="8" width="24.85546875" style="1" customWidth="1"/>
    <col min="9" max="9" width="9.140625" style="3"/>
    <col min="10" max="10" width="9.140625" style="51"/>
    <col min="11" max="11" width="9.28515625" style="48" bestFit="1" customWidth="1"/>
    <col min="12" max="12" width="9.5703125" style="51" bestFit="1" customWidth="1"/>
    <col min="13" max="13" width="9.140625" style="42"/>
    <col min="14" max="14" width="29.85546875" style="3" bestFit="1" customWidth="1"/>
    <col min="15" max="15" width="12.42578125" style="3" customWidth="1"/>
    <col min="16" max="16384" width="9.140625" style="3"/>
  </cols>
  <sheetData>
    <row r="1" spans="1:24" ht="18.75" x14ac:dyDescent="0.3">
      <c r="A1" s="26" t="s">
        <v>106</v>
      </c>
    </row>
    <row r="2" spans="1:24" x14ac:dyDescent="0.25">
      <c r="A2" s="27" t="s">
        <v>91</v>
      </c>
    </row>
    <row r="3" spans="1:24" x14ac:dyDescent="0.25">
      <c r="A3" s="28"/>
    </row>
    <row r="4" spans="1:24" ht="15.75" thickBot="1" x14ac:dyDescent="0.3">
      <c r="A4" s="29"/>
      <c r="B4" s="5" t="s">
        <v>89</v>
      </c>
      <c r="C4" s="6">
        <v>43435</v>
      </c>
      <c r="D4" s="6">
        <v>43800</v>
      </c>
      <c r="E4" s="6">
        <v>43862</v>
      </c>
      <c r="F4" s="35" t="s">
        <v>97</v>
      </c>
      <c r="G4" s="35" t="s">
        <v>105</v>
      </c>
      <c r="H4" s="36" t="s">
        <v>107</v>
      </c>
      <c r="K4" s="48" t="s">
        <v>102</v>
      </c>
      <c r="L4" s="51" t="s">
        <v>103</v>
      </c>
    </row>
    <row r="5" spans="1:24" x14ac:dyDescent="0.25">
      <c r="A5" s="49">
        <v>1</v>
      </c>
      <c r="B5" s="4" t="s">
        <v>40</v>
      </c>
      <c r="C5" s="17">
        <v>232672</v>
      </c>
      <c r="D5" s="17">
        <v>231154</v>
      </c>
      <c r="E5" s="17">
        <v>231025</v>
      </c>
      <c r="F5" s="31">
        <f>D5-C5</f>
        <v>-1518</v>
      </c>
      <c r="G5" s="31">
        <f>E5-D5</f>
        <v>-129</v>
      </c>
      <c r="H5" s="37">
        <f>E5/D5-1</f>
        <v>-5.5806951210013445E-4</v>
      </c>
      <c r="J5" s="30"/>
      <c r="K5" s="48">
        <v>1</v>
      </c>
      <c r="L5" s="56">
        <v>231025</v>
      </c>
      <c r="M5" s="43"/>
      <c r="N5" s="13"/>
    </row>
    <row r="6" spans="1:24" x14ac:dyDescent="0.25">
      <c r="A6" s="49">
        <v>7</v>
      </c>
      <c r="B6" s="7" t="s">
        <v>46</v>
      </c>
      <c r="C6" s="18">
        <v>13934</v>
      </c>
      <c r="D6" s="18">
        <v>14554</v>
      </c>
      <c r="E6" s="18">
        <v>14618</v>
      </c>
      <c r="F6" s="24">
        <f t="shared" ref="F6:F50" si="0">D6-C6</f>
        <v>620</v>
      </c>
      <c r="G6" s="24">
        <f t="shared" ref="G6:G56" si="1">E6-D6</f>
        <v>64</v>
      </c>
      <c r="H6" s="38">
        <f t="shared" ref="H6:H56" si="2">E6/D6-1</f>
        <v>4.3974165177957936E-3</v>
      </c>
      <c r="J6" s="30"/>
      <c r="K6" s="48">
        <v>7</v>
      </c>
      <c r="L6" s="56">
        <v>14618</v>
      </c>
      <c r="M6" s="43"/>
      <c r="N6" s="8"/>
      <c r="O6" s="9"/>
      <c r="P6" s="14"/>
      <c r="Q6" s="13"/>
      <c r="R6" s="13"/>
      <c r="S6" s="13"/>
      <c r="T6" s="13"/>
      <c r="U6" s="13"/>
      <c r="V6" s="13"/>
      <c r="W6" s="13"/>
      <c r="X6" s="13"/>
    </row>
    <row r="7" spans="1:24" x14ac:dyDescent="0.25">
      <c r="A7" s="49">
        <v>2</v>
      </c>
      <c r="B7" s="4" t="s">
        <v>41</v>
      </c>
      <c r="C7" s="17">
        <v>9844</v>
      </c>
      <c r="D7" s="17">
        <v>10004</v>
      </c>
      <c r="E7" s="17">
        <v>10002</v>
      </c>
      <c r="F7" s="23">
        <f t="shared" si="0"/>
        <v>160</v>
      </c>
      <c r="G7" s="23">
        <f t="shared" si="1"/>
        <v>-2</v>
      </c>
      <c r="H7" s="39">
        <f t="shared" si="2"/>
        <v>-1.9992003198721076E-4</v>
      </c>
      <c r="J7" s="30"/>
      <c r="K7" s="48">
        <v>2</v>
      </c>
      <c r="L7" s="56">
        <v>10002</v>
      </c>
      <c r="N7" s="13"/>
      <c r="O7" s="9"/>
      <c r="P7" s="14"/>
      <c r="Q7" s="13"/>
      <c r="R7" s="13"/>
      <c r="S7" s="13"/>
      <c r="T7" s="13"/>
      <c r="U7" s="13"/>
      <c r="V7" s="13"/>
      <c r="W7" s="13"/>
      <c r="X7" s="13"/>
    </row>
    <row r="8" spans="1:24" x14ac:dyDescent="0.25">
      <c r="A8" s="49">
        <v>8</v>
      </c>
      <c r="B8" s="7" t="s">
        <v>47</v>
      </c>
      <c r="C8" s="18">
        <v>6970</v>
      </c>
      <c r="D8" s="18">
        <v>7199</v>
      </c>
      <c r="E8" s="18">
        <v>7235</v>
      </c>
      <c r="F8" s="24">
        <f t="shared" si="0"/>
        <v>229</v>
      </c>
      <c r="G8" s="24">
        <f t="shared" si="1"/>
        <v>36</v>
      </c>
      <c r="H8" s="38">
        <f t="shared" si="2"/>
        <v>5.0006945409084569E-3</v>
      </c>
      <c r="J8" s="30"/>
      <c r="K8" s="48">
        <v>8</v>
      </c>
      <c r="L8" s="56">
        <v>7235</v>
      </c>
      <c r="N8" s="13"/>
      <c r="O8" s="15"/>
      <c r="P8" s="14"/>
      <c r="Q8" s="13"/>
      <c r="R8" s="13"/>
      <c r="S8" s="13"/>
      <c r="T8" s="13"/>
      <c r="U8" s="13"/>
      <c r="V8" s="13"/>
      <c r="W8" s="13"/>
      <c r="X8" s="13"/>
    </row>
    <row r="9" spans="1:24" x14ac:dyDescent="0.25">
      <c r="A9" s="49" t="s">
        <v>16</v>
      </c>
      <c r="B9" s="4" t="s">
        <v>82</v>
      </c>
      <c r="C9" s="17">
        <v>4428</v>
      </c>
      <c r="D9" s="17">
        <v>4723</v>
      </c>
      <c r="E9" s="17">
        <v>4796</v>
      </c>
      <c r="F9" s="23">
        <f t="shared" si="0"/>
        <v>295</v>
      </c>
      <c r="G9" s="23">
        <f t="shared" si="1"/>
        <v>73</v>
      </c>
      <c r="H9" s="39">
        <f t="shared" si="2"/>
        <v>1.5456277789540618E-2</v>
      </c>
      <c r="J9" s="30"/>
      <c r="K9" s="48" t="s">
        <v>16</v>
      </c>
      <c r="L9" s="56">
        <v>4796</v>
      </c>
      <c r="N9" s="13"/>
      <c r="O9" s="9"/>
      <c r="P9" s="14"/>
      <c r="Q9" s="13"/>
      <c r="R9" s="13"/>
      <c r="S9" s="13"/>
      <c r="T9" s="13"/>
      <c r="U9" s="13"/>
      <c r="V9" s="13"/>
      <c r="W9" s="13"/>
      <c r="X9" s="13"/>
    </row>
    <row r="10" spans="1:24" x14ac:dyDescent="0.25">
      <c r="A10" s="49" t="s">
        <v>38</v>
      </c>
      <c r="B10" s="7" t="s">
        <v>58</v>
      </c>
      <c r="C10" s="18">
        <v>2815</v>
      </c>
      <c r="D10" s="18">
        <v>3470</v>
      </c>
      <c r="E10" s="18">
        <v>3564</v>
      </c>
      <c r="F10" s="24">
        <f t="shared" si="0"/>
        <v>655</v>
      </c>
      <c r="G10" s="24">
        <f t="shared" si="1"/>
        <v>94</v>
      </c>
      <c r="H10" s="38">
        <f t="shared" si="2"/>
        <v>2.7089337175792538E-2</v>
      </c>
      <c r="J10" s="30"/>
      <c r="K10" s="48" t="s">
        <v>38</v>
      </c>
      <c r="L10" s="56">
        <v>3564</v>
      </c>
      <c r="N10" s="13"/>
      <c r="O10" s="9"/>
      <c r="P10" s="14"/>
      <c r="Q10" s="13"/>
      <c r="R10" s="13"/>
      <c r="S10" s="13"/>
      <c r="T10" s="13"/>
      <c r="U10" s="13"/>
      <c r="V10" s="13"/>
      <c r="W10" s="13"/>
      <c r="X10" s="13"/>
    </row>
    <row r="11" spans="1:24" x14ac:dyDescent="0.25">
      <c r="A11" s="49">
        <v>3</v>
      </c>
      <c r="B11" s="11" t="s">
        <v>42</v>
      </c>
      <c r="C11" s="17">
        <v>3294</v>
      </c>
      <c r="D11" s="17">
        <v>3247</v>
      </c>
      <c r="E11" s="17">
        <v>3236</v>
      </c>
      <c r="F11" s="31">
        <f t="shared" si="0"/>
        <v>-47</v>
      </c>
      <c r="G11" s="31">
        <f t="shared" si="1"/>
        <v>-11</v>
      </c>
      <c r="H11" s="37">
        <f t="shared" si="2"/>
        <v>-3.3877425315675946E-3</v>
      </c>
      <c r="J11" s="30"/>
      <c r="K11" s="48">
        <v>3</v>
      </c>
      <c r="L11" s="56">
        <v>3236</v>
      </c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</row>
    <row r="12" spans="1:24" x14ac:dyDescent="0.25">
      <c r="A12" s="49">
        <v>6</v>
      </c>
      <c r="B12" s="12" t="s">
        <v>45</v>
      </c>
      <c r="C12" s="18">
        <v>2080</v>
      </c>
      <c r="D12" s="18">
        <v>2105</v>
      </c>
      <c r="E12" s="18">
        <v>2095</v>
      </c>
      <c r="F12" s="24">
        <f t="shared" si="0"/>
        <v>25</v>
      </c>
      <c r="G12" s="32">
        <f t="shared" si="1"/>
        <v>-10</v>
      </c>
      <c r="H12" s="40">
        <f t="shared" si="2"/>
        <v>-4.7505938242280443E-3</v>
      </c>
      <c r="J12" s="30"/>
      <c r="K12" s="48">
        <v>6</v>
      </c>
      <c r="L12" s="56">
        <v>2095</v>
      </c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</row>
    <row r="13" spans="1:24" x14ac:dyDescent="0.25">
      <c r="A13" s="49" t="s">
        <v>25</v>
      </c>
      <c r="B13" s="8" t="s">
        <v>59</v>
      </c>
      <c r="C13" s="17">
        <v>1630</v>
      </c>
      <c r="D13" s="17">
        <v>1255</v>
      </c>
      <c r="E13" s="17">
        <v>1172</v>
      </c>
      <c r="F13" s="31">
        <f t="shared" si="0"/>
        <v>-375</v>
      </c>
      <c r="G13" s="31">
        <f t="shared" si="1"/>
        <v>-83</v>
      </c>
      <c r="H13" s="37">
        <f t="shared" si="2"/>
        <v>-6.6135458167330685E-2</v>
      </c>
      <c r="J13" s="30"/>
      <c r="K13" s="48" t="s">
        <v>25</v>
      </c>
      <c r="L13" s="56">
        <v>1172</v>
      </c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</row>
    <row r="14" spans="1:24" x14ac:dyDescent="0.25">
      <c r="A14" s="49" t="s">
        <v>24</v>
      </c>
      <c r="B14" s="12" t="s">
        <v>48</v>
      </c>
      <c r="C14" s="18">
        <v>1121</v>
      </c>
      <c r="D14" s="18">
        <v>1113</v>
      </c>
      <c r="E14" s="18">
        <v>1115</v>
      </c>
      <c r="F14" s="32">
        <f t="shared" si="0"/>
        <v>-8</v>
      </c>
      <c r="G14" s="24">
        <f t="shared" si="1"/>
        <v>2</v>
      </c>
      <c r="H14" s="38">
        <f t="shared" si="2"/>
        <v>1.7969451931716396E-3</v>
      </c>
      <c r="J14" s="30"/>
      <c r="K14" s="48" t="s">
        <v>24</v>
      </c>
      <c r="L14" s="57">
        <v>1115</v>
      </c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</row>
    <row r="15" spans="1:24" x14ac:dyDescent="0.25">
      <c r="A15" s="49" t="s">
        <v>32</v>
      </c>
      <c r="B15" s="8" t="s">
        <v>63</v>
      </c>
      <c r="C15" s="17">
        <v>685</v>
      </c>
      <c r="D15" s="17">
        <v>734</v>
      </c>
      <c r="E15" s="17">
        <v>742</v>
      </c>
      <c r="F15" s="23">
        <f t="shared" si="0"/>
        <v>49</v>
      </c>
      <c r="G15" s="23">
        <f t="shared" si="1"/>
        <v>8</v>
      </c>
      <c r="H15" s="39">
        <f t="shared" si="2"/>
        <v>1.0899182561307841E-2</v>
      </c>
      <c r="J15" s="30"/>
      <c r="K15" s="48" t="s">
        <v>32</v>
      </c>
      <c r="L15" s="57">
        <v>742</v>
      </c>
      <c r="M15" s="4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</row>
    <row r="16" spans="1:24" x14ac:dyDescent="0.25">
      <c r="A16" s="49">
        <v>4</v>
      </c>
      <c r="B16" s="12" t="s">
        <v>43</v>
      </c>
      <c r="C16" s="18">
        <v>652</v>
      </c>
      <c r="D16" s="18">
        <v>628</v>
      </c>
      <c r="E16" s="18">
        <v>628</v>
      </c>
      <c r="F16" s="32">
        <f t="shared" si="0"/>
        <v>-24</v>
      </c>
      <c r="G16" s="24">
        <f t="shared" si="1"/>
        <v>0</v>
      </c>
      <c r="H16" s="38">
        <f t="shared" si="2"/>
        <v>0</v>
      </c>
      <c r="J16" s="30"/>
      <c r="K16" s="48">
        <v>4</v>
      </c>
      <c r="L16" s="57">
        <v>628</v>
      </c>
      <c r="M16" s="4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</row>
    <row r="17" spans="1:24" x14ac:dyDescent="0.25">
      <c r="A17" s="49" t="s">
        <v>11</v>
      </c>
      <c r="B17" s="8" t="s">
        <v>67</v>
      </c>
      <c r="C17" s="17">
        <v>620</v>
      </c>
      <c r="D17" s="17">
        <v>600</v>
      </c>
      <c r="E17" s="17">
        <v>614</v>
      </c>
      <c r="F17" s="31">
        <f t="shared" si="0"/>
        <v>-20</v>
      </c>
      <c r="G17" s="23">
        <f t="shared" si="1"/>
        <v>14</v>
      </c>
      <c r="H17" s="39">
        <f t="shared" si="2"/>
        <v>2.3333333333333428E-2</v>
      </c>
      <c r="J17" s="30"/>
      <c r="K17" s="48" t="s">
        <v>33</v>
      </c>
      <c r="L17" s="57">
        <v>621</v>
      </c>
      <c r="M17" s="43"/>
      <c r="O17" s="13"/>
      <c r="P17" s="13"/>
      <c r="Q17" s="13"/>
      <c r="R17" s="13"/>
      <c r="S17" s="13"/>
      <c r="T17" s="13"/>
      <c r="U17" s="13"/>
      <c r="V17" s="13"/>
      <c r="W17" s="13"/>
      <c r="X17" s="13"/>
    </row>
    <row r="18" spans="1:24" x14ac:dyDescent="0.25">
      <c r="A18" s="49" t="s">
        <v>33</v>
      </c>
      <c r="B18" s="12" t="s">
        <v>53</v>
      </c>
      <c r="C18" s="18">
        <v>535</v>
      </c>
      <c r="D18" s="18">
        <v>621</v>
      </c>
      <c r="E18" s="18">
        <v>621</v>
      </c>
      <c r="F18" s="24">
        <f t="shared" si="0"/>
        <v>86</v>
      </c>
      <c r="G18" s="24">
        <f t="shared" si="1"/>
        <v>0</v>
      </c>
      <c r="H18" s="38">
        <f t="shared" si="2"/>
        <v>0</v>
      </c>
      <c r="J18" s="30"/>
      <c r="K18" s="48" t="s">
        <v>11</v>
      </c>
      <c r="L18" s="57">
        <v>614</v>
      </c>
      <c r="M18" s="43"/>
      <c r="O18" s="13"/>
      <c r="P18" s="13"/>
      <c r="Q18" s="13"/>
      <c r="R18" s="13"/>
      <c r="S18" s="13"/>
      <c r="T18" s="13"/>
      <c r="U18" s="13"/>
      <c r="V18" s="13"/>
      <c r="W18" s="13"/>
      <c r="X18" s="13"/>
    </row>
    <row r="19" spans="1:24" x14ac:dyDescent="0.25">
      <c r="A19" s="49" t="s">
        <v>15</v>
      </c>
      <c r="B19" s="11" t="s">
        <v>84</v>
      </c>
      <c r="C19" s="17">
        <v>530</v>
      </c>
      <c r="D19" s="17">
        <v>502</v>
      </c>
      <c r="E19" s="17">
        <v>496</v>
      </c>
      <c r="F19" s="31">
        <f t="shared" si="0"/>
        <v>-28</v>
      </c>
      <c r="G19" s="31">
        <f t="shared" si="1"/>
        <v>-6</v>
      </c>
      <c r="H19" s="37">
        <f t="shared" si="2"/>
        <v>-1.195219123505975E-2</v>
      </c>
      <c r="J19" s="30"/>
      <c r="K19" s="48" t="s">
        <v>15</v>
      </c>
      <c r="L19" s="57">
        <v>496</v>
      </c>
      <c r="M19" s="43"/>
      <c r="O19" s="13"/>
      <c r="P19" s="13"/>
      <c r="Q19" s="13"/>
      <c r="R19" s="13"/>
      <c r="S19" s="13"/>
      <c r="T19" s="13"/>
      <c r="U19" s="13"/>
      <c r="V19" s="13"/>
      <c r="W19" s="13"/>
      <c r="X19" s="13"/>
    </row>
    <row r="20" spans="1:24" x14ac:dyDescent="0.25">
      <c r="A20" s="49" t="s">
        <v>17</v>
      </c>
      <c r="B20" s="12" t="s">
        <v>54</v>
      </c>
      <c r="C20" s="18">
        <v>437</v>
      </c>
      <c r="D20" s="18">
        <v>428</v>
      </c>
      <c r="E20" s="18">
        <v>427</v>
      </c>
      <c r="F20" s="24">
        <f t="shared" si="0"/>
        <v>-9</v>
      </c>
      <c r="G20" s="24">
        <f t="shared" si="1"/>
        <v>-1</v>
      </c>
      <c r="H20" s="40">
        <f t="shared" si="2"/>
        <v>-2.3364485981308691E-3</v>
      </c>
      <c r="J20" s="30"/>
      <c r="K20" s="48" t="s">
        <v>17</v>
      </c>
      <c r="L20" s="57">
        <v>427</v>
      </c>
      <c r="M20" s="43"/>
      <c r="O20" s="13"/>
      <c r="P20" s="13"/>
      <c r="Q20" s="13"/>
      <c r="R20" s="13"/>
      <c r="S20" s="13"/>
      <c r="T20" s="13"/>
      <c r="U20" s="13"/>
      <c r="V20" s="13"/>
      <c r="W20" s="13"/>
      <c r="X20" s="13"/>
    </row>
    <row r="21" spans="1:24" x14ac:dyDescent="0.25">
      <c r="A21" s="41" t="s">
        <v>29</v>
      </c>
      <c r="B21" s="8" t="s">
        <v>74</v>
      </c>
      <c r="C21" s="21">
        <v>394</v>
      </c>
      <c r="D21" s="21">
        <v>372</v>
      </c>
      <c r="E21" s="21">
        <v>376</v>
      </c>
      <c r="F21" s="31">
        <f t="shared" si="0"/>
        <v>-22</v>
      </c>
      <c r="G21" s="23">
        <f t="shared" si="1"/>
        <v>4</v>
      </c>
      <c r="H21" s="39">
        <f t="shared" si="2"/>
        <v>1.0752688172043001E-2</v>
      </c>
      <c r="J21" s="30"/>
      <c r="K21" s="48" t="s">
        <v>37</v>
      </c>
      <c r="L21" s="57">
        <v>377</v>
      </c>
      <c r="M21" s="43"/>
      <c r="O21" s="13"/>
      <c r="P21" s="13"/>
      <c r="Q21" s="13"/>
      <c r="R21" s="13"/>
      <c r="S21" s="13"/>
      <c r="T21" s="13"/>
      <c r="U21" s="13"/>
      <c r="V21" s="13"/>
      <c r="W21" s="13"/>
      <c r="X21" s="13"/>
    </row>
    <row r="22" spans="1:24" x14ac:dyDescent="0.25">
      <c r="A22" s="49" t="s">
        <v>37</v>
      </c>
      <c r="B22" s="7" t="s">
        <v>64</v>
      </c>
      <c r="C22" s="18">
        <v>365</v>
      </c>
      <c r="D22" s="18">
        <v>373</v>
      </c>
      <c r="E22" s="18">
        <v>377</v>
      </c>
      <c r="F22" s="32">
        <f t="shared" si="0"/>
        <v>8</v>
      </c>
      <c r="G22" s="24">
        <f t="shared" si="1"/>
        <v>4</v>
      </c>
      <c r="H22" s="38">
        <f t="shared" si="2"/>
        <v>1.072386058981234E-2</v>
      </c>
      <c r="J22" s="30"/>
      <c r="K22" s="48" t="s">
        <v>29</v>
      </c>
      <c r="L22" s="57">
        <v>376</v>
      </c>
      <c r="M22" s="43"/>
      <c r="O22" s="1"/>
      <c r="P22" s="16"/>
    </row>
    <row r="23" spans="1:24" x14ac:dyDescent="0.25">
      <c r="A23" s="49" t="s">
        <v>21</v>
      </c>
      <c r="B23" s="11" t="s">
        <v>83</v>
      </c>
      <c r="C23" s="17">
        <v>357</v>
      </c>
      <c r="D23" s="17">
        <v>353</v>
      </c>
      <c r="E23" s="17">
        <v>354</v>
      </c>
      <c r="F23" s="31">
        <f t="shared" si="0"/>
        <v>-4</v>
      </c>
      <c r="G23" s="23">
        <f t="shared" si="1"/>
        <v>1</v>
      </c>
      <c r="H23" s="39">
        <f t="shared" si="2"/>
        <v>2.8328611898016387E-3</v>
      </c>
      <c r="J23" s="30"/>
      <c r="K23" s="48" t="s">
        <v>21</v>
      </c>
      <c r="L23" s="57">
        <v>354</v>
      </c>
      <c r="M23" s="43"/>
      <c r="O23" s="1"/>
      <c r="P23" s="16"/>
    </row>
    <row r="24" spans="1:24" x14ac:dyDescent="0.25">
      <c r="A24" s="49" t="s">
        <v>27</v>
      </c>
      <c r="B24" s="10" t="s">
        <v>80</v>
      </c>
      <c r="C24" s="18">
        <v>191</v>
      </c>
      <c r="D24" s="18">
        <v>251</v>
      </c>
      <c r="E24" s="18">
        <v>311</v>
      </c>
      <c r="F24" s="24">
        <f t="shared" si="0"/>
        <v>60</v>
      </c>
      <c r="G24" s="24">
        <f t="shared" si="1"/>
        <v>60</v>
      </c>
      <c r="H24" s="38">
        <f t="shared" si="2"/>
        <v>0.23904382470119523</v>
      </c>
      <c r="J24" s="53"/>
      <c r="K24" s="48" t="s">
        <v>27</v>
      </c>
      <c r="L24" s="57">
        <v>311</v>
      </c>
      <c r="M24" s="43"/>
      <c r="O24" s="1"/>
      <c r="P24" s="16"/>
    </row>
    <row r="25" spans="1:24" x14ac:dyDescent="0.25">
      <c r="A25" s="49" t="s">
        <v>34</v>
      </c>
      <c r="B25" s="4" t="s">
        <v>55</v>
      </c>
      <c r="C25" s="17">
        <v>251</v>
      </c>
      <c r="D25" s="17">
        <v>243</v>
      </c>
      <c r="E25" s="17">
        <v>241</v>
      </c>
      <c r="F25" s="31">
        <f t="shared" si="0"/>
        <v>-8</v>
      </c>
      <c r="G25" s="31">
        <f t="shared" si="1"/>
        <v>-2</v>
      </c>
      <c r="H25" s="37">
        <f t="shared" si="2"/>
        <v>-8.2304526748970819E-3</v>
      </c>
      <c r="J25" s="30"/>
      <c r="K25" s="48" t="s">
        <v>34</v>
      </c>
      <c r="L25" s="57">
        <v>241</v>
      </c>
      <c r="M25" s="43"/>
      <c r="O25" s="1"/>
      <c r="P25" s="16"/>
    </row>
    <row r="26" spans="1:24" x14ac:dyDescent="0.25">
      <c r="A26" s="49" t="s">
        <v>13</v>
      </c>
      <c r="B26" s="7" t="s">
        <v>68</v>
      </c>
      <c r="C26" s="18">
        <v>195</v>
      </c>
      <c r="D26" s="18">
        <v>195</v>
      </c>
      <c r="E26" s="18">
        <v>200</v>
      </c>
      <c r="F26" s="24">
        <f t="shared" si="0"/>
        <v>0</v>
      </c>
      <c r="G26" s="24">
        <f t="shared" si="1"/>
        <v>5</v>
      </c>
      <c r="H26" s="38">
        <f t="shared" si="2"/>
        <v>2.564102564102555E-2</v>
      </c>
      <c r="J26" s="30"/>
      <c r="K26" s="48" t="s">
        <v>13</v>
      </c>
      <c r="L26" s="57">
        <v>200</v>
      </c>
      <c r="M26" s="43"/>
      <c r="O26" s="1"/>
      <c r="P26" s="16"/>
    </row>
    <row r="27" spans="1:24" x14ac:dyDescent="0.25">
      <c r="A27" s="49" t="s">
        <v>10</v>
      </c>
      <c r="B27" s="4" t="s">
        <v>61</v>
      </c>
      <c r="C27" s="17">
        <v>171</v>
      </c>
      <c r="D27" s="17">
        <v>179</v>
      </c>
      <c r="E27" s="17">
        <v>181</v>
      </c>
      <c r="F27" s="23">
        <f t="shared" si="0"/>
        <v>8</v>
      </c>
      <c r="G27" s="23">
        <f t="shared" si="1"/>
        <v>2</v>
      </c>
      <c r="H27" s="39">
        <f t="shared" si="2"/>
        <v>1.1173184357541999E-2</v>
      </c>
      <c r="J27" s="30"/>
      <c r="K27" s="48" t="s">
        <v>10</v>
      </c>
      <c r="L27" s="57">
        <v>181</v>
      </c>
      <c r="M27" s="43"/>
      <c r="O27" s="1"/>
      <c r="P27" s="16"/>
    </row>
    <row r="28" spans="1:24" x14ac:dyDescent="0.25">
      <c r="A28" s="41" t="s">
        <v>12</v>
      </c>
      <c r="B28" s="12" t="s">
        <v>73</v>
      </c>
      <c r="C28" s="20">
        <v>177</v>
      </c>
      <c r="D28" s="20">
        <v>172</v>
      </c>
      <c r="E28" s="20">
        <v>173</v>
      </c>
      <c r="F28" s="32">
        <f t="shared" si="0"/>
        <v>-5</v>
      </c>
      <c r="G28" s="24">
        <f t="shared" si="1"/>
        <v>1</v>
      </c>
      <c r="H28" s="38">
        <f t="shared" si="2"/>
        <v>5.8139534883721034E-3</v>
      </c>
      <c r="J28" s="30"/>
      <c r="K28" s="48" t="s">
        <v>12</v>
      </c>
      <c r="L28" s="57">
        <v>173</v>
      </c>
      <c r="M28" s="43"/>
      <c r="O28" s="1"/>
      <c r="P28" s="16"/>
    </row>
    <row r="29" spans="1:24" x14ac:dyDescent="0.25">
      <c r="A29" s="49" t="s">
        <v>8</v>
      </c>
      <c r="B29" s="4" t="s">
        <v>56</v>
      </c>
      <c r="C29" s="17">
        <v>162</v>
      </c>
      <c r="D29" s="17">
        <v>163</v>
      </c>
      <c r="E29" s="17">
        <v>160</v>
      </c>
      <c r="F29" s="23">
        <f t="shared" si="0"/>
        <v>1</v>
      </c>
      <c r="G29" s="31">
        <f t="shared" si="1"/>
        <v>-3</v>
      </c>
      <c r="H29" s="37">
        <f t="shared" si="2"/>
        <v>-1.8404907975460127E-2</v>
      </c>
      <c r="J29" s="30"/>
      <c r="K29" s="48" t="s">
        <v>8</v>
      </c>
      <c r="L29" s="57">
        <v>160</v>
      </c>
      <c r="M29" s="43"/>
      <c r="O29" s="1"/>
      <c r="P29" s="16"/>
    </row>
    <row r="30" spans="1:24" x14ac:dyDescent="0.25">
      <c r="A30" s="49" t="s">
        <v>5</v>
      </c>
      <c r="B30" s="7" t="s">
        <v>62</v>
      </c>
      <c r="C30" s="18">
        <v>132</v>
      </c>
      <c r="D30" s="18">
        <v>126</v>
      </c>
      <c r="E30" s="18">
        <v>128</v>
      </c>
      <c r="F30" s="32">
        <f t="shared" si="0"/>
        <v>-6</v>
      </c>
      <c r="G30" s="24">
        <f t="shared" si="1"/>
        <v>2</v>
      </c>
      <c r="H30" s="38">
        <f t="shared" si="2"/>
        <v>1.5873015873015817E-2</v>
      </c>
      <c r="J30" s="30"/>
      <c r="K30" s="48" t="s">
        <v>18</v>
      </c>
      <c r="L30" s="57">
        <v>140</v>
      </c>
      <c r="M30" s="43"/>
      <c r="O30" s="1"/>
      <c r="P30" s="16"/>
    </row>
    <row r="31" spans="1:24" x14ac:dyDescent="0.25">
      <c r="A31" s="49" t="s">
        <v>18</v>
      </c>
      <c r="B31" s="33" t="s">
        <v>78</v>
      </c>
      <c r="C31" s="17">
        <v>87</v>
      </c>
      <c r="D31" s="17">
        <v>132</v>
      </c>
      <c r="E31" s="17">
        <v>140</v>
      </c>
      <c r="F31" s="23">
        <f t="shared" si="0"/>
        <v>45</v>
      </c>
      <c r="G31" s="23">
        <f t="shared" si="1"/>
        <v>8</v>
      </c>
      <c r="H31" s="39">
        <f t="shared" si="2"/>
        <v>6.0606060606060552E-2</v>
      </c>
      <c r="J31" s="53"/>
      <c r="K31" s="48" t="s">
        <v>5</v>
      </c>
      <c r="L31" s="57">
        <v>128</v>
      </c>
      <c r="O31" s="1"/>
      <c r="P31" s="16"/>
    </row>
    <row r="32" spans="1:24" x14ac:dyDescent="0.25">
      <c r="A32" s="49" t="s">
        <v>22</v>
      </c>
      <c r="B32" s="7" t="s">
        <v>57</v>
      </c>
      <c r="C32" s="18">
        <v>117</v>
      </c>
      <c r="D32" s="18">
        <v>115</v>
      </c>
      <c r="E32" s="18">
        <v>114</v>
      </c>
      <c r="F32" s="32">
        <f t="shared" si="0"/>
        <v>-2</v>
      </c>
      <c r="G32" s="32">
        <f t="shared" si="1"/>
        <v>-1</v>
      </c>
      <c r="H32" s="40">
        <f t="shared" si="2"/>
        <v>-8.6956521739129933E-3</v>
      </c>
      <c r="J32" s="30"/>
      <c r="K32" s="48" t="s">
        <v>22</v>
      </c>
      <c r="L32" s="57">
        <v>114</v>
      </c>
      <c r="O32" s="1"/>
      <c r="P32" s="16"/>
    </row>
    <row r="33" spans="1:16" x14ac:dyDescent="0.25">
      <c r="A33" s="49" t="s">
        <v>0</v>
      </c>
      <c r="B33" s="4" t="s">
        <v>49</v>
      </c>
      <c r="C33" s="17">
        <v>119</v>
      </c>
      <c r="D33" s="17">
        <v>110</v>
      </c>
      <c r="E33" s="17">
        <v>110</v>
      </c>
      <c r="F33" s="31">
        <f t="shared" si="0"/>
        <v>-9</v>
      </c>
      <c r="G33" s="23">
        <f t="shared" si="1"/>
        <v>0</v>
      </c>
      <c r="H33" s="39">
        <f t="shared" si="2"/>
        <v>0</v>
      </c>
      <c r="J33" s="30"/>
      <c r="K33" s="48" t="s">
        <v>0</v>
      </c>
      <c r="L33" s="57">
        <v>110</v>
      </c>
      <c r="O33" s="1"/>
      <c r="P33" s="16"/>
    </row>
    <row r="34" spans="1:16" x14ac:dyDescent="0.25">
      <c r="A34" s="49" t="s">
        <v>19</v>
      </c>
      <c r="B34" s="34" t="s">
        <v>86</v>
      </c>
      <c r="C34" s="18">
        <v>92</v>
      </c>
      <c r="D34" s="18">
        <v>95</v>
      </c>
      <c r="E34" s="18">
        <v>95</v>
      </c>
      <c r="F34" s="24">
        <f t="shared" si="0"/>
        <v>3</v>
      </c>
      <c r="G34" s="24">
        <f t="shared" si="1"/>
        <v>0</v>
      </c>
      <c r="H34" s="38">
        <f t="shared" si="2"/>
        <v>0</v>
      </c>
      <c r="J34" s="30"/>
      <c r="K34" s="48" t="s">
        <v>19</v>
      </c>
      <c r="L34" s="57">
        <v>95</v>
      </c>
      <c r="O34" s="1"/>
      <c r="P34" s="16"/>
    </row>
    <row r="35" spans="1:16" x14ac:dyDescent="0.25">
      <c r="A35" s="41" t="s">
        <v>39</v>
      </c>
      <c r="B35" s="8" t="s">
        <v>70</v>
      </c>
      <c r="C35" s="21">
        <v>82</v>
      </c>
      <c r="D35" s="21">
        <v>78</v>
      </c>
      <c r="E35" s="21">
        <v>77</v>
      </c>
      <c r="F35" s="31">
        <f t="shared" si="0"/>
        <v>-4</v>
      </c>
      <c r="G35" s="31">
        <f t="shared" si="1"/>
        <v>-1</v>
      </c>
      <c r="H35" s="37">
        <f t="shared" si="2"/>
        <v>-1.2820512820512775E-2</v>
      </c>
      <c r="J35" s="30"/>
      <c r="K35" s="48" t="s">
        <v>39</v>
      </c>
      <c r="L35" s="57">
        <v>77</v>
      </c>
      <c r="O35" s="1"/>
      <c r="P35" s="16"/>
    </row>
    <row r="36" spans="1:16" x14ac:dyDescent="0.25">
      <c r="A36" s="49" t="s">
        <v>28</v>
      </c>
      <c r="B36" s="7" t="s">
        <v>66</v>
      </c>
      <c r="C36" s="18">
        <v>62</v>
      </c>
      <c r="D36" s="18">
        <v>67</v>
      </c>
      <c r="E36" s="18">
        <v>67</v>
      </c>
      <c r="F36" s="24">
        <f t="shared" si="0"/>
        <v>5</v>
      </c>
      <c r="G36" s="24">
        <f t="shared" si="1"/>
        <v>0</v>
      </c>
      <c r="H36" s="38">
        <f t="shared" si="2"/>
        <v>0</v>
      </c>
      <c r="J36" s="30"/>
      <c r="K36" s="48" t="s">
        <v>28</v>
      </c>
      <c r="L36" s="57">
        <v>67</v>
      </c>
      <c r="O36" s="1"/>
      <c r="P36" s="16"/>
    </row>
    <row r="37" spans="1:16" x14ac:dyDescent="0.25">
      <c r="A37" s="49">
        <v>5</v>
      </c>
      <c r="B37" s="4" t="s">
        <v>44</v>
      </c>
      <c r="C37" s="17">
        <v>53</v>
      </c>
      <c r="D37" s="17">
        <v>48</v>
      </c>
      <c r="E37" s="17">
        <v>44</v>
      </c>
      <c r="F37" s="31">
        <f t="shared" si="0"/>
        <v>-5</v>
      </c>
      <c r="G37" s="31">
        <f t="shared" si="1"/>
        <v>-4</v>
      </c>
      <c r="H37" s="37">
        <f t="shared" si="2"/>
        <v>-8.333333333333337E-2</v>
      </c>
      <c r="J37" s="30"/>
      <c r="K37" s="48">
        <v>5</v>
      </c>
      <c r="L37" s="57">
        <v>44</v>
      </c>
      <c r="O37" s="1"/>
      <c r="P37" s="16"/>
    </row>
    <row r="38" spans="1:16" x14ac:dyDescent="0.25">
      <c r="A38" s="49" t="s">
        <v>6</v>
      </c>
      <c r="B38" s="7" t="s">
        <v>52</v>
      </c>
      <c r="C38" s="18">
        <v>37</v>
      </c>
      <c r="D38" s="18">
        <v>38</v>
      </c>
      <c r="E38" s="18">
        <v>38</v>
      </c>
      <c r="F38" s="24">
        <f t="shared" si="0"/>
        <v>1</v>
      </c>
      <c r="G38" s="24">
        <f t="shared" si="1"/>
        <v>0</v>
      </c>
      <c r="H38" s="38">
        <f t="shared" si="2"/>
        <v>0</v>
      </c>
      <c r="J38" s="30"/>
      <c r="K38" s="48" t="s">
        <v>14</v>
      </c>
      <c r="L38" s="57">
        <v>39</v>
      </c>
    </row>
    <row r="39" spans="1:16" x14ac:dyDescent="0.25">
      <c r="A39" s="49" t="s">
        <v>14</v>
      </c>
      <c r="B39" s="4" t="s">
        <v>50</v>
      </c>
      <c r="C39" s="17">
        <v>34</v>
      </c>
      <c r="D39" s="17">
        <v>37</v>
      </c>
      <c r="E39" s="17">
        <v>39</v>
      </c>
      <c r="F39" s="23">
        <f>D39-C39</f>
        <v>3</v>
      </c>
      <c r="G39" s="23">
        <f t="shared" si="1"/>
        <v>2</v>
      </c>
      <c r="H39" s="39">
        <f>E39/D39-1</f>
        <v>5.4054054054053946E-2</v>
      </c>
      <c r="J39" s="30"/>
      <c r="K39" s="48" t="s">
        <v>6</v>
      </c>
      <c r="L39" s="57">
        <v>38</v>
      </c>
    </row>
    <row r="40" spans="1:16" x14ac:dyDescent="0.25">
      <c r="A40" s="49" t="s">
        <v>7</v>
      </c>
      <c r="B40" s="10" t="s">
        <v>85</v>
      </c>
      <c r="C40" s="18">
        <v>35</v>
      </c>
      <c r="D40" s="18">
        <v>34</v>
      </c>
      <c r="E40" s="18">
        <v>37</v>
      </c>
      <c r="F40" s="32">
        <f t="shared" si="0"/>
        <v>-1</v>
      </c>
      <c r="G40" s="24">
        <f t="shared" si="1"/>
        <v>3</v>
      </c>
      <c r="H40" s="38">
        <f t="shared" si="2"/>
        <v>8.8235294117646967E-2</v>
      </c>
      <c r="J40" s="30"/>
      <c r="K40" s="48" t="s">
        <v>7</v>
      </c>
      <c r="L40" s="57">
        <v>37</v>
      </c>
    </row>
    <row r="41" spans="1:16" x14ac:dyDescent="0.25">
      <c r="A41" s="49" t="s">
        <v>31</v>
      </c>
      <c r="B41" s="4" t="s">
        <v>76</v>
      </c>
      <c r="C41" s="17">
        <v>28</v>
      </c>
      <c r="D41" s="17">
        <v>27</v>
      </c>
      <c r="E41" s="17">
        <v>26</v>
      </c>
      <c r="F41" s="23">
        <f t="shared" si="0"/>
        <v>-1</v>
      </c>
      <c r="G41" s="31">
        <f t="shared" si="1"/>
        <v>-1</v>
      </c>
      <c r="H41" s="37">
        <f t="shared" si="2"/>
        <v>-3.703703703703709E-2</v>
      </c>
      <c r="J41" s="30"/>
      <c r="K41" s="48" t="s">
        <v>20</v>
      </c>
      <c r="L41" s="57">
        <v>31</v>
      </c>
    </row>
    <row r="42" spans="1:16" x14ac:dyDescent="0.25">
      <c r="A42" s="49" t="s">
        <v>35</v>
      </c>
      <c r="B42" s="7" t="s">
        <v>81</v>
      </c>
      <c r="C42" s="18">
        <v>31</v>
      </c>
      <c r="D42" s="18">
        <v>28</v>
      </c>
      <c r="E42" s="18">
        <v>27</v>
      </c>
      <c r="F42" s="32">
        <f t="shared" si="0"/>
        <v>-3</v>
      </c>
      <c r="G42" s="32">
        <f t="shared" si="1"/>
        <v>-1</v>
      </c>
      <c r="H42" s="40">
        <f t="shared" si="2"/>
        <v>-3.5714285714285698E-2</v>
      </c>
      <c r="J42" s="30"/>
      <c r="K42" s="48" t="s">
        <v>2</v>
      </c>
      <c r="L42" s="57">
        <v>29</v>
      </c>
    </row>
    <row r="43" spans="1:16" x14ac:dyDescent="0.25">
      <c r="A43" s="49" t="s">
        <v>2</v>
      </c>
      <c r="B43" s="4" t="s">
        <v>69</v>
      </c>
      <c r="C43" s="17">
        <v>26</v>
      </c>
      <c r="D43" s="17">
        <v>28</v>
      </c>
      <c r="E43" s="17">
        <v>29</v>
      </c>
      <c r="F43" s="23">
        <f t="shared" si="0"/>
        <v>2</v>
      </c>
      <c r="G43" s="23">
        <f t="shared" si="1"/>
        <v>1</v>
      </c>
      <c r="H43" s="39">
        <f t="shared" si="2"/>
        <v>3.5714285714285809E-2</v>
      </c>
      <c r="J43" s="30"/>
      <c r="K43" s="48" t="s">
        <v>95</v>
      </c>
      <c r="L43" s="57">
        <v>27</v>
      </c>
    </row>
    <row r="44" spans="1:16" x14ac:dyDescent="0.25">
      <c r="A44" s="49" t="s">
        <v>26</v>
      </c>
      <c r="B44" s="7" t="s">
        <v>60</v>
      </c>
      <c r="C44" s="18">
        <v>26</v>
      </c>
      <c r="D44" s="18">
        <v>26</v>
      </c>
      <c r="E44" s="18">
        <v>26</v>
      </c>
      <c r="F44" s="24">
        <f t="shared" si="0"/>
        <v>0</v>
      </c>
      <c r="G44" s="24">
        <f t="shared" si="1"/>
        <v>0</v>
      </c>
      <c r="H44" s="38">
        <f t="shared" si="2"/>
        <v>0</v>
      </c>
      <c r="J44" s="30"/>
      <c r="K44" s="48" t="s">
        <v>35</v>
      </c>
      <c r="L44" s="57">
        <v>27</v>
      </c>
    </row>
    <row r="45" spans="1:16" x14ac:dyDescent="0.25">
      <c r="A45" s="41" t="s">
        <v>20</v>
      </c>
      <c r="B45" s="11" t="s">
        <v>90</v>
      </c>
      <c r="C45" s="21">
        <v>17</v>
      </c>
      <c r="D45" s="21">
        <v>28</v>
      </c>
      <c r="E45" s="21">
        <v>31</v>
      </c>
      <c r="F45" s="25">
        <f t="shared" si="0"/>
        <v>11</v>
      </c>
      <c r="G45" s="23">
        <f t="shared" si="1"/>
        <v>3</v>
      </c>
      <c r="H45" s="39">
        <f t="shared" si="2"/>
        <v>0.10714285714285721</v>
      </c>
      <c r="J45" s="30"/>
      <c r="K45" s="48" t="s">
        <v>31</v>
      </c>
      <c r="L45" s="57">
        <v>26</v>
      </c>
    </row>
    <row r="46" spans="1:16" x14ac:dyDescent="0.25">
      <c r="A46" s="41" t="s">
        <v>1</v>
      </c>
      <c r="B46" s="12" t="s">
        <v>75</v>
      </c>
      <c r="C46" s="20">
        <v>25</v>
      </c>
      <c r="D46" s="20">
        <v>23</v>
      </c>
      <c r="E46" s="20">
        <v>23</v>
      </c>
      <c r="F46" s="32">
        <f t="shared" si="0"/>
        <v>-2</v>
      </c>
      <c r="G46" s="24">
        <f t="shared" si="1"/>
        <v>0</v>
      </c>
      <c r="H46" s="38">
        <f t="shared" si="2"/>
        <v>0</v>
      </c>
      <c r="J46" s="30"/>
      <c r="K46" s="48" t="s">
        <v>26</v>
      </c>
      <c r="L46" s="57">
        <v>26</v>
      </c>
    </row>
    <row r="47" spans="1:16" x14ac:dyDescent="0.25">
      <c r="A47" s="41" t="s">
        <v>23</v>
      </c>
      <c r="B47" s="8" t="s">
        <v>71</v>
      </c>
      <c r="C47" s="21">
        <v>21</v>
      </c>
      <c r="D47" s="21">
        <v>24</v>
      </c>
      <c r="E47" s="21">
        <v>24</v>
      </c>
      <c r="F47" s="23">
        <f t="shared" si="0"/>
        <v>3</v>
      </c>
      <c r="G47" s="23">
        <f t="shared" si="1"/>
        <v>0</v>
      </c>
      <c r="H47" s="39">
        <f t="shared" si="2"/>
        <v>0</v>
      </c>
      <c r="J47" s="30"/>
      <c r="K47" s="48" t="s">
        <v>23</v>
      </c>
      <c r="L47" s="57">
        <v>24</v>
      </c>
    </row>
    <row r="48" spans="1:16" x14ac:dyDescent="0.25">
      <c r="A48" s="41" t="s">
        <v>30</v>
      </c>
      <c r="B48" s="12" t="s">
        <v>72</v>
      </c>
      <c r="C48" s="20">
        <v>20</v>
      </c>
      <c r="D48" s="20">
        <v>20</v>
      </c>
      <c r="E48" s="20">
        <v>20</v>
      </c>
      <c r="F48" s="24">
        <f t="shared" si="0"/>
        <v>0</v>
      </c>
      <c r="G48" s="24">
        <f t="shared" si="1"/>
        <v>0</v>
      </c>
      <c r="H48" s="38">
        <f t="shared" si="2"/>
        <v>0</v>
      </c>
      <c r="J48" s="30"/>
      <c r="K48" s="48" t="s">
        <v>1</v>
      </c>
      <c r="L48" s="57">
        <v>23</v>
      </c>
    </row>
    <row r="49" spans="1:24" x14ac:dyDescent="0.25">
      <c r="A49" s="41" t="s">
        <v>9</v>
      </c>
      <c r="B49" s="8" t="s">
        <v>65</v>
      </c>
      <c r="C49" s="21">
        <v>20</v>
      </c>
      <c r="D49" s="21">
        <v>17</v>
      </c>
      <c r="E49" s="21">
        <v>18</v>
      </c>
      <c r="F49" s="44">
        <f t="shared" si="0"/>
        <v>-3</v>
      </c>
      <c r="G49" s="23">
        <f t="shared" si="1"/>
        <v>1</v>
      </c>
      <c r="H49" s="39">
        <f t="shared" si="2"/>
        <v>5.8823529411764719E-2</v>
      </c>
      <c r="J49" s="30"/>
      <c r="K49" s="48" t="s">
        <v>30</v>
      </c>
      <c r="L49" s="57">
        <v>20</v>
      </c>
    </row>
    <row r="50" spans="1:24" x14ac:dyDescent="0.25">
      <c r="A50" s="41" t="s">
        <v>3</v>
      </c>
      <c r="B50" s="12" t="s">
        <v>51</v>
      </c>
      <c r="C50" s="20">
        <v>13</v>
      </c>
      <c r="D50" s="20">
        <v>13</v>
      </c>
      <c r="E50" s="20">
        <v>13</v>
      </c>
      <c r="F50" s="20">
        <f t="shared" si="0"/>
        <v>0</v>
      </c>
      <c r="G50" s="24">
        <f t="shared" si="1"/>
        <v>0</v>
      </c>
      <c r="H50" s="38">
        <f t="shared" si="2"/>
        <v>0</v>
      </c>
      <c r="J50" s="30"/>
      <c r="K50" s="48" t="s">
        <v>9</v>
      </c>
      <c r="L50" s="57">
        <v>18</v>
      </c>
    </row>
    <row r="51" spans="1:24" x14ac:dyDescent="0.25">
      <c r="A51" s="41" t="s">
        <v>95</v>
      </c>
      <c r="B51" s="8" t="s">
        <v>96</v>
      </c>
      <c r="C51" s="22" t="s">
        <v>92</v>
      </c>
      <c r="D51" s="41">
        <v>27</v>
      </c>
      <c r="E51" s="41">
        <v>27</v>
      </c>
      <c r="F51" s="21"/>
      <c r="G51" s="23">
        <f t="shared" si="1"/>
        <v>0</v>
      </c>
      <c r="H51" s="39">
        <f t="shared" si="2"/>
        <v>0</v>
      </c>
      <c r="J51" s="53"/>
      <c r="K51" s="48" t="s">
        <v>3</v>
      </c>
      <c r="L51" s="57">
        <v>13</v>
      </c>
      <c r="M51" s="43"/>
    </row>
    <row r="52" spans="1:24" x14ac:dyDescent="0.25">
      <c r="A52" s="41" t="s">
        <v>36</v>
      </c>
      <c r="B52" s="10" t="s">
        <v>79</v>
      </c>
      <c r="C52" s="20">
        <v>5</v>
      </c>
      <c r="D52" s="20">
        <v>9</v>
      </c>
      <c r="E52" s="20">
        <v>10</v>
      </c>
      <c r="F52" s="20">
        <f>D52-C52</f>
        <v>4</v>
      </c>
      <c r="G52" s="24">
        <f t="shared" si="1"/>
        <v>1</v>
      </c>
      <c r="H52" s="38">
        <f t="shared" si="2"/>
        <v>0.11111111111111116</v>
      </c>
      <c r="J52" s="30"/>
      <c r="K52" s="48" t="s">
        <v>36</v>
      </c>
      <c r="L52" s="57">
        <v>10</v>
      </c>
      <c r="M52" s="43"/>
    </row>
    <row r="53" spans="1:24" x14ac:dyDescent="0.25">
      <c r="A53" s="41" t="s">
        <v>4</v>
      </c>
      <c r="B53" s="11" t="s">
        <v>77</v>
      </c>
      <c r="C53" s="21">
        <v>4</v>
      </c>
      <c r="D53" s="21">
        <v>5</v>
      </c>
      <c r="E53" s="21">
        <v>5</v>
      </c>
      <c r="F53" s="21">
        <f>D53-C53</f>
        <v>1</v>
      </c>
      <c r="G53" s="23">
        <f t="shared" si="1"/>
        <v>0</v>
      </c>
      <c r="H53" s="39">
        <f t="shared" si="2"/>
        <v>0</v>
      </c>
      <c r="J53" s="30"/>
      <c r="K53" s="48" t="s">
        <v>4</v>
      </c>
      <c r="L53" s="57">
        <v>5</v>
      </c>
    </row>
    <row r="54" spans="1:24" x14ac:dyDescent="0.25">
      <c r="A54" s="41" t="s">
        <v>93</v>
      </c>
      <c r="B54" s="10" t="s">
        <v>94</v>
      </c>
      <c r="C54" s="19" t="s">
        <v>92</v>
      </c>
      <c r="D54" s="20">
        <v>3</v>
      </c>
      <c r="E54" s="20">
        <v>2</v>
      </c>
      <c r="F54" s="20"/>
      <c r="G54" s="32">
        <f t="shared" si="1"/>
        <v>-1</v>
      </c>
      <c r="H54" s="40">
        <f t="shared" si="2"/>
        <v>-0.33333333333333337</v>
      </c>
      <c r="J54" s="30"/>
      <c r="K54" s="48" t="s">
        <v>104</v>
      </c>
      <c r="L54" s="57">
        <v>2</v>
      </c>
      <c r="N54" s="8"/>
    </row>
    <row r="55" spans="1:24" x14ac:dyDescent="0.25">
      <c r="A55" s="41">
        <v>9</v>
      </c>
      <c r="B55" s="8" t="s">
        <v>87</v>
      </c>
      <c r="C55" s="21">
        <v>46312</v>
      </c>
      <c r="D55" s="17">
        <v>52060</v>
      </c>
      <c r="E55" s="17">
        <v>52731</v>
      </c>
      <c r="F55" s="21">
        <f>D55-C55</f>
        <v>5748</v>
      </c>
      <c r="G55" s="23">
        <f>E55-D55</f>
        <v>671</v>
      </c>
      <c r="H55" s="39">
        <f t="shared" si="2"/>
        <v>1.2888974260468755E-2</v>
      </c>
      <c r="J55" s="30"/>
      <c r="K55" s="48">
        <v>9</v>
      </c>
      <c r="L55" s="55">
        <v>52731</v>
      </c>
    </row>
    <row r="56" spans="1:24" ht="15.75" thickBot="1" x14ac:dyDescent="0.3">
      <c r="A56" s="50">
        <v>0</v>
      </c>
      <c r="B56" s="45" t="s">
        <v>88</v>
      </c>
      <c r="C56" s="46">
        <v>24763</v>
      </c>
      <c r="D56" s="46">
        <v>26023</v>
      </c>
      <c r="E56" s="46">
        <v>26229</v>
      </c>
      <c r="F56" s="46">
        <f>D56-C56</f>
        <v>1260</v>
      </c>
      <c r="G56" s="54">
        <f t="shared" si="1"/>
        <v>206</v>
      </c>
      <c r="H56" s="47">
        <f t="shared" si="2"/>
        <v>7.9160742420165686E-3</v>
      </c>
      <c r="J56" s="30"/>
      <c r="K56" s="48">
        <v>0</v>
      </c>
      <c r="L56" s="55">
        <v>26229</v>
      </c>
      <c r="O56" s="9"/>
      <c r="P56" s="14"/>
      <c r="Q56" s="13"/>
      <c r="R56" s="13"/>
      <c r="S56" s="13"/>
      <c r="T56" s="13"/>
      <c r="U56" s="13"/>
      <c r="V56" s="13"/>
      <c r="W56" s="13"/>
      <c r="X56" s="13"/>
    </row>
    <row r="57" spans="1:24" ht="15.75" thickTop="1" x14ac:dyDescent="0.25">
      <c r="J57" s="30"/>
    </row>
    <row r="58" spans="1:24" x14ac:dyDescent="0.25">
      <c r="A58" s="27" t="s">
        <v>101</v>
      </c>
    </row>
  </sheetData>
  <sortState ref="J6:K57">
    <sortCondition descending="1" ref="K6:K57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3:D38"/>
  <sheetViews>
    <sheetView topLeftCell="A28" zoomScale="130" zoomScaleNormal="130" workbookViewId="0">
      <selection activeCell="D41" sqref="D41"/>
    </sheetView>
  </sheetViews>
  <sheetFormatPr defaultRowHeight="15" x14ac:dyDescent="0.25"/>
  <cols>
    <col min="2" max="2" width="29.85546875" bestFit="1" customWidth="1"/>
  </cols>
  <sheetData>
    <row r="33" spans="2:4" x14ac:dyDescent="0.25">
      <c r="B33" t="s">
        <v>40</v>
      </c>
      <c r="C33" s="58">
        <v>231025</v>
      </c>
      <c r="D33" s="52">
        <f>C33/C38</f>
        <v>0.63313774874002782</v>
      </c>
    </row>
    <row r="34" spans="2:4" x14ac:dyDescent="0.25">
      <c r="B34" t="s">
        <v>98</v>
      </c>
      <c r="C34" s="58">
        <f>C38-C33-C35-C36</f>
        <v>54904</v>
      </c>
      <c r="D34" s="52">
        <f>C34/C38</f>
        <v>0.15046767647147488</v>
      </c>
    </row>
    <row r="35" spans="2:4" x14ac:dyDescent="0.25">
      <c r="B35" t="s">
        <v>99</v>
      </c>
      <c r="C35" s="58">
        <v>52731</v>
      </c>
      <c r="D35" s="52">
        <f>C35/C38</f>
        <v>0.14451244076965872</v>
      </c>
    </row>
    <row r="36" spans="2:4" x14ac:dyDescent="0.25">
      <c r="B36" t="s">
        <v>100</v>
      </c>
      <c r="C36" s="58">
        <v>26229</v>
      </c>
      <c r="D36" s="52">
        <f>C36/C38</f>
        <v>7.1882134018838612E-2</v>
      </c>
    </row>
    <row r="37" spans="2:4" x14ac:dyDescent="0.25">
      <c r="C37" s="58"/>
    </row>
    <row r="38" spans="2:4" x14ac:dyDescent="0.25">
      <c r="C38" s="58">
        <v>364889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tafla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Jón Már Halldórsson</dc:creator>
  <cp:lastModifiedBy>Jón Már Halldórsson</cp:lastModifiedBy>
  <dcterms:created xsi:type="dcterms:W3CDTF">2018-10-01T09:08:29Z</dcterms:created>
  <dcterms:modified xsi:type="dcterms:W3CDTF">2020-02-10T10:03:18Z</dcterms:modified>
</cp:coreProperties>
</file>