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ogn.skra.is\notendur$\ovj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  <c r="F6" i="1" l="1"/>
  <c r="F7" i="1"/>
  <c r="F8" i="1"/>
  <c r="F9" i="1"/>
  <c r="F10" i="1"/>
  <c r="F11" i="1"/>
  <c r="F12" i="1"/>
  <c r="E7" i="1"/>
  <c r="E8" i="1"/>
  <c r="E9" i="1"/>
  <c r="E10" i="1"/>
  <c r="E11" i="1"/>
  <c r="E12" i="1"/>
  <c r="E6" i="1"/>
  <c r="D72" i="1"/>
  <c r="C72" i="1"/>
  <c r="F72" i="1" s="1"/>
  <c r="U15" i="1" s="1"/>
  <c r="D62" i="1"/>
  <c r="C62" i="1"/>
  <c r="D48" i="1"/>
  <c r="C48" i="1"/>
  <c r="F48" i="1" s="1"/>
  <c r="U5" i="1" s="1"/>
  <c r="D40" i="1"/>
  <c r="C40" i="1"/>
  <c r="D30" i="1"/>
  <c r="C30" i="1"/>
  <c r="D19" i="1"/>
  <c r="C19" i="1"/>
  <c r="D13" i="1"/>
  <c r="C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D88" i="1" l="1"/>
  <c r="D90" i="1" s="1"/>
  <c r="F62" i="1"/>
  <c r="U14" i="1" s="1"/>
  <c r="F5" i="1"/>
  <c r="U8" i="1" s="1"/>
  <c r="E5" i="1"/>
  <c r="C88" i="1"/>
  <c r="F40" i="1"/>
  <c r="U12" i="1" s="1"/>
  <c r="F13" i="1"/>
  <c r="U9" i="1" s="1"/>
  <c r="F30" i="1"/>
  <c r="U11" i="1" s="1"/>
  <c r="E62" i="1"/>
  <c r="E40" i="1"/>
  <c r="F19" i="1"/>
  <c r="U10" i="1" s="1"/>
  <c r="E30" i="1"/>
  <c r="E13" i="1"/>
  <c r="E48" i="1"/>
  <c r="E72" i="1"/>
  <c r="E19" i="1"/>
  <c r="F88" i="1" l="1"/>
  <c r="C90" i="1"/>
  <c r="E88" i="1"/>
</calcChain>
</file>

<file path=xl/sharedStrings.xml><?xml version="1.0" encoding="utf-8"?>
<sst xmlns="http://schemas.openxmlformats.org/spreadsheetml/2006/main" count="101" uniqueCount="93">
  <si>
    <t>Fjöldi - 1. des 2017</t>
  </si>
  <si>
    <t>Reykjavík</t>
  </si>
  <si>
    <t>Kópavogur</t>
  </si>
  <si>
    <t>Fjölgun</t>
  </si>
  <si>
    <t>%</t>
  </si>
  <si>
    <t>Hafnarfjörður</t>
  </si>
  <si>
    <t>Garðabær</t>
  </si>
  <si>
    <t>Kjósarhreppur</t>
  </si>
  <si>
    <t>Mosfellsbær</t>
  </si>
  <si>
    <t>Seltjarnarnesbær</t>
  </si>
  <si>
    <t>Grindavíkurbær</t>
  </si>
  <si>
    <t>Reykjanesbær</t>
  </si>
  <si>
    <t>Sandgerðisbær</t>
  </si>
  <si>
    <t>Sveitarfélagið Garður</t>
  </si>
  <si>
    <t>Sveitarfélagið Vogar</t>
  </si>
  <si>
    <t>Hvalfjarðarsveit</t>
  </si>
  <si>
    <t>Borgarbyggð</t>
  </si>
  <si>
    <t>Akraneskaupstaður</t>
  </si>
  <si>
    <t>Dalabyggð</t>
  </si>
  <si>
    <t>Eyja- og Miklaholtshreppur</t>
  </si>
  <si>
    <t>Grundarfjarðarbær</t>
  </si>
  <si>
    <t>Helgafellssveit</t>
  </si>
  <si>
    <t>Skorradalshreppur</t>
  </si>
  <si>
    <t>Snæfellsbær</t>
  </si>
  <si>
    <t>Stykkishólmsbær</t>
  </si>
  <si>
    <t>Ísafjarðarbær</t>
  </si>
  <si>
    <t>Bolungarvíkurkaupstaður</t>
  </si>
  <si>
    <t>Kaldrananeshreppur</t>
  </si>
  <si>
    <t>Reykhólahreppur</t>
  </si>
  <si>
    <t>Súðavíkurhreppur</t>
  </si>
  <si>
    <t>Strandabyggð</t>
  </si>
  <si>
    <t>Tálknafjarðarhreppur</t>
  </si>
  <si>
    <t>Vesturbyggð</t>
  </si>
  <si>
    <t>Árneshreppur</t>
  </si>
  <si>
    <t>Sveitarfélagið Skagafjörður</t>
  </si>
  <si>
    <t>Akrahreppur</t>
  </si>
  <si>
    <t>Blönduósbær</t>
  </si>
  <si>
    <t>Húnaþing vestra</t>
  </si>
  <si>
    <t>Skagabyggð</t>
  </si>
  <si>
    <t>Sveitarfélagið Skagaströnd</t>
  </si>
  <si>
    <t>Húnavatnshreppur</t>
  </si>
  <si>
    <t>Akureyrarkaupstaður</t>
  </si>
  <si>
    <t>Dalvíkurbyggð</t>
  </si>
  <si>
    <t>Eyjafjarðarsveit</t>
  </si>
  <si>
    <t>Fjallabyggð</t>
  </si>
  <si>
    <t>Grýtubakkahreppur</t>
  </si>
  <si>
    <t>Hörgársveit</t>
  </si>
  <si>
    <t>Langanesbyggð</t>
  </si>
  <si>
    <t>Norðurþing</t>
  </si>
  <si>
    <t>Skútustaðahreppur</t>
  </si>
  <si>
    <t>Svalbarðshreppur</t>
  </si>
  <si>
    <t>Svalbarðsstrandarhreppur</t>
  </si>
  <si>
    <t>Tjörneshreppur</t>
  </si>
  <si>
    <t>Þingeyjarsveit</t>
  </si>
  <si>
    <t>Borgarfjarðarhreppur</t>
  </si>
  <si>
    <t>Breiðdalshreppur</t>
  </si>
  <si>
    <t>Djúpavogshreppur</t>
  </si>
  <si>
    <t>Fjarðabyggð</t>
  </si>
  <si>
    <t>Fljótsdalshérað</t>
  </si>
  <si>
    <t>Fljótsdalshreppur</t>
  </si>
  <si>
    <t>Seyðisfjarðarkaupstaður</t>
  </si>
  <si>
    <t>Vopnafjarðarhreppur</t>
  </si>
  <si>
    <t>Ásahreppur</t>
  </si>
  <si>
    <t>Bláskógabyggð</t>
  </si>
  <si>
    <t>Flóahreppur</t>
  </si>
  <si>
    <t>Grímsnes- og Grafningshreppur</t>
  </si>
  <si>
    <t>Hrunamannahreppur</t>
  </si>
  <si>
    <t>Hveragerðisbær</t>
  </si>
  <si>
    <t>Mýrdalshreppur</t>
  </si>
  <si>
    <t>Rangárþing eystra</t>
  </si>
  <si>
    <t>Rangárþing ytra</t>
  </si>
  <si>
    <t>Sveitarfélagið Hornafjörður</t>
  </si>
  <si>
    <t>Skaftárhreppur</t>
  </si>
  <si>
    <t>Skeiða- og Gnúpverjahreppur</t>
  </si>
  <si>
    <t>Sveitarfélagið Árborg</t>
  </si>
  <si>
    <t>Sveitarfélagið Ölfus</t>
  </si>
  <si>
    <t>Vestmannaeyjabær</t>
  </si>
  <si>
    <t>Norðurland vestra</t>
  </si>
  <si>
    <t>Norðurland eystra</t>
  </si>
  <si>
    <t>Austurland</t>
  </si>
  <si>
    <t xml:space="preserve">Vestfirðir </t>
  </si>
  <si>
    <t xml:space="preserve">Suðurnes </t>
  </si>
  <si>
    <t>Höfuðborgarsvæðið</t>
  </si>
  <si>
    <t>Suðurland</t>
  </si>
  <si>
    <t>Vesturland</t>
  </si>
  <si>
    <t>0000</t>
  </si>
  <si>
    <t>Samtals</t>
  </si>
  <si>
    <t>Fjöldi - 15. apríl 2018</t>
  </si>
  <si>
    <t>Þjóðskrá Íslands - 15. apríl 2018</t>
  </si>
  <si>
    <t>b</t>
  </si>
  <si>
    <t>Sveitarfélagsnúmer</t>
  </si>
  <si>
    <t>Fjöldi íbúa eftir sveitarfélögum 15. apríl 2018 (og samanburður  við íbúatölur 1. desember 2017)</t>
  </si>
  <si>
    <t>Sveitarfélag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</si>
</sst>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2" fillId="4" borderId="1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49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0" fontId="4" fillId="0" borderId="0" xfId="0" applyFont="1" applyFill="1"/>
    <xf numFmtId="0" fontId="9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1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Hlutfallslegar breytingar á mannfjölda</a:t>
            </a:r>
            <a:r>
              <a:rPr lang="is-IS" sz="1600" b="1" baseline="0"/>
              <a:t> eftir landsvæðum frá 1. desember 2017 til 15. apríl 2018</a:t>
            </a:r>
            <a:endParaRPr lang="is-I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6.9795310893157048E-2"/>
          <c:y val="0.10370637785800244"/>
          <c:w val="0.91526918493308052"/>
          <c:h val="0.840461449539024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F3A-468E-9B38-80081C0BCE97}"/>
              </c:ext>
            </c:extLst>
          </c:dPt>
          <c:dLbls>
            <c:dLbl>
              <c:idx val="0"/>
              <c:layout>
                <c:manualLayout>
                  <c:x val="0"/>
                  <c:y val="3.8507821901323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77731067057027E-3"/>
                  <c:y val="4.0914560770156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4.33212996389890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5688775969125E-17"/>
                  <c:y val="3.8507821901323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95688775969125E-17"/>
                  <c:y val="3.8507821901323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5338820275042339E-4"/>
                  <c:y val="4.40578872595054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0914560770156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F3A-468E-9B38-80081C0BCE9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4.0914560770156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F3A-468E-9B38-80081C0BCE9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Sheet1!$T$8:$T$15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Sheet1!$U$8:$U$15</c:f>
              <c:numCache>
                <c:formatCode>0.0%</c:formatCode>
                <c:ptCount val="8"/>
                <c:pt idx="0">
                  <c:v>7.7391097100869555E-3</c:v>
                </c:pt>
                <c:pt idx="1">
                  <c:v>1.6413208354400854E-2</c:v>
                </c:pt>
                <c:pt idx="2">
                  <c:v>7.3325528375129956E-3</c:v>
                </c:pt>
                <c:pt idx="3">
                  <c:v>6.2929061784897655E-3</c:v>
                </c:pt>
                <c:pt idx="4">
                  <c:v>3.2033426183843972E-3</c:v>
                </c:pt>
                <c:pt idx="6">
                  <c:v>4.8486744349729438E-3</c:v>
                </c:pt>
                <c:pt idx="7">
                  <c:v>1.0099099780618737E-2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A-468E-9B38-80081C0BC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355224"/>
        <c:axId val="147355616"/>
      </c:barChart>
      <c:catAx>
        <c:axId val="14735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355616"/>
        <c:crosses val="autoZero"/>
        <c:auto val="0"/>
        <c:lblAlgn val="ctr"/>
        <c:lblOffset val="100"/>
        <c:noMultiLvlLbl val="0"/>
      </c:catAx>
      <c:valAx>
        <c:axId val="1473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355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219073</xdr:colOff>
      <xdr:row>10</xdr:row>
      <xdr:rowOff>76200</xdr:rowOff>
    </xdr:from>
    <xdr:to>
      <xdr:col>46</xdr:col>
      <xdr:colOff>419100</xdr:colOff>
      <xdr:row>42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0"/>
  <sheetViews>
    <sheetView tabSelected="1" topLeftCell="A28" workbookViewId="0">
      <selection activeCell="B9" sqref="B9"/>
    </sheetView>
  </sheetViews>
  <sheetFormatPr defaultRowHeight="15" x14ac:dyDescent="0.25"/>
  <cols>
    <col min="1" max="1" width="19.7109375" style="7" customWidth="1"/>
    <col min="2" max="2" width="43.140625" style="1" customWidth="1"/>
    <col min="3" max="3" width="23.5703125" style="23" customWidth="1"/>
    <col min="4" max="4" width="19.140625" style="23" bestFit="1" customWidth="1"/>
    <col min="5" max="5" width="9.140625" style="7"/>
    <col min="6" max="6" width="9.140625" style="32"/>
    <col min="7" max="9" width="9.140625" style="2"/>
    <col min="10" max="10" width="9.140625" style="4"/>
    <col min="11" max="14" width="9.140625" style="2"/>
    <col min="15" max="15" width="23.28515625" style="2" customWidth="1"/>
    <col min="16" max="19" width="9.140625" style="2"/>
    <col min="20" max="20" width="18.85546875" style="2" bestFit="1" customWidth="1"/>
    <col min="21" max="16384" width="9.140625" style="2"/>
  </cols>
  <sheetData>
    <row r="1" spans="1:21" ht="18.75" x14ac:dyDescent="0.3">
      <c r="A1" s="54" t="s">
        <v>91</v>
      </c>
    </row>
    <row r="2" spans="1:21" x14ac:dyDescent="0.25">
      <c r="A2" s="1" t="s">
        <v>88</v>
      </c>
    </row>
    <row r="3" spans="1:21" x14ac:dyDescent="0.25">
      <c r="A3" s="1"/>
    </row>
    <row r="4" spans="1:21" ht="15.75" x14ac:dyDescent="0.25">
      <c r="A4" s="22" t="s">
        <v>90</v>
      </c>
      <c r="B4" s="5" t="s">
        <v>92</v>
      </c>
      <c r="C4" s="28" t="s">
        <v>87</v>
      </c>
      <c r="D4" s="28" t="s">
        <v>0</v>
      </c>
      <c r="E4" s="22" t="s">
        <v>3</v>
      </c>
      <c r="F4" s="22" t="s">
        <v>4</v>
      </c>
    </row>
    <row r="5" spans="1:21" s="15" customFormat="1" ht="18" customHeight="1" x14ac:dyDescent="0.25">
      <c r="A5" s="55" t="s">
        <v>82</v>
      </c>
      <c r="B5" s="56"/>
      <c r="C5" s="57">
        <f>SUM(C6:C12)</f>
        <v>224098</v>
      </c>
      <c r="D5" s="57">
        <f>SUM(D6:D12)</f>
        <v>222377</v>
      </c>
      <c r="E5" s="57">
        <f>C5-D5</f>
        <v>1721</v>
      </c>
      <c r="F5" s="58">
        <f>C5/D5-1</f>
        <v>7.7391097100869555E-3</v>
      </c>
      <c r="I5" s="7"/>
      <c r="J5" s="4"/>
      <c r="K5" s="2"/>
      <c r="S5" s="42"/>
      <c r="T5" s="43" t="s">
        <v>78</v>
      </c>
      <c r="U5" s="44">
        <f>F48</f>
        <v>-9.8341309906246899E-4</v>
      </c>
    </row>
    <row r="6" spans="1:21" x14ac:dyDescent="0.25">
      <c r="A6" s="45" t="s">
        <v>85</v>
      </c>
      <c r="B6" s="1" t="s">
        <v>1</v>
      </c>
      <c r="C6" s="23">
        <v>126771</v>
      </c>
      <c r="D6" s="23">
        <v>126108</v>
      </c>
      <c r="E6" s="23">
        <f t="shared" ref="E6:E12" si="0">C6-D6</f>
        <v>663</v>
      </c>
      <c r="F6" s="33">
        <f t="shared" ref="F6:F12" si="1">C6/D6-1</f>
        <v>5.2573984204016266E-3</v>
      </c>
      <c r="I6" s="7"/>
    </row>
    <row r="7" spans="1:21" x14ac:dyDescent="0.25">
      <c r="A7" s="30">
        <v>1000</v>
      </c>
      <c r="B7" s="12" t="s">
        <v>2</v>
      </c>
      <c r="C7" s="24">
        <v>36290</v>
      </c>
      <c r="D7" s="24">
        <v>35903</v>
      </c>
      <c r="E7" s="24">
        <f t="shared" si="0"/>
        <v>387</v>
      </c>
      <c r="F7" s="34">
        <f t="shared" si="1"/>
        <v>1.0779043533966526E-2</v>
      </c>
      <c r="I7" s="7"/>
      <c r="S7" s="39"/>
      <c r="T7" s="39"/>
      <c r="U7" s="39"/>
    </row>
    <row r="8" spans="1:21" x14ac:dyDescent="0.25">
      <c r="A8" s="7">
        <v>1100</v>
      </c>
      <c r="B8" s="1" t="s">
        <v>9</v>
      </c>
      <c r="C8" s="23">
        <v>4608</v>
      </c>
      <c r="D8" s="23">
        <v>4569</v>
      </c>
      <c r="E8" s="23">
        <f t="shared" si="0"/>
        <v>39</v>
      </c>
      <c r="F8" s="33">
        <f t="shared" si="1"/>
        <v>8.5357846355875733E-3</v>
      </c>
      <c r="I8" s="7"/>
      <c r="S8" s="39"/>
      <c r="T8" s="40" t="s">
        <v>82</v>
      </c>
      <c r="U8" s="41">
        <f>F5</f>
        <v>7.7391097100869555E-3</v>
      </c>
    </row>
    <row r="9" spans="1:21" x14ac:dyDescent="0.25">
      <c r="A9" s="30">
        <v>1300</v>
      </c>
      <c r="B9" s="12" t="s">
        <v>6</v>
      </c>
      <c r="C9" s="24">
        <v>15869</v>
      </c>
      <c r="D9" s="24">
        <v>15691</v>
      </c>
      <c r="E9" s="24">
        <f t="shared" si="0"/>
        <v>178</v>
      </c>
      <c r="F9" s="34">
        <f t="shared" si="1"/>
        <v>1.1344082595118321E-2</v>
      </c>
      <c r="I9" s="7"/>
      <c r="S9" s="39"/>
      <c r="T9" s="40" t="s">
        <v>81</v>
      </c>
      <c r="U9" s="41">
        <f>F13</f>
        <v>1.6413208354400854E-2</v>
      </c>
    </row>
    <row r="10" spans="1:21" x14ac:dyDescent="0.25">
      <c r="A10" s="7">
        <v>1400</v>
      </c>
      <c r="B10" s="1" t="s">
        <v>5</v>
      </c>
      <c r="C10" s="23">
        <v>29603</v>
      </c>
      <c r="D10" s="23">
        <v>29371</v>
      </c>
      <c r="E10" s="23">
        <f t="shared" si="0"/>
        <v>232</v>
      </c>
      <c r="F10" s="33">
        <f t="shared" si="1"/>
        <v>7.8989479418474229E-3</v>
      </c>
      <c r="I10" s="7"/>
      <c r="S10" s="39"/>
      <c r="T10" s="40" t="s">
        <v>84</v>
      </c>
      <c r="U10" s="41">
        <f>F19</f>
        <v>7.3325528375129956E-3</v>
      </c>
    </row>
    <row r="11" spans="1:21" x14ac:dyDescent="0.25">
      <c r="A11" s="30">
        <v>1604</v>
      </c>
      <c r="B11" s="12" t="s">
        <v>8</v>
      </c>
      <c r="C11" s="24">
        <v>10730</v>
      </c>
      <c r="D11" s="24">
        <v>10514</v>
      </c>
      <c r="E11" s="24">
        <f t="shared" si="0"/>
        <v>216</v>
      </c>
      <c r="F11" s="34">
        <f t="shared" si="1"/>
        <v>2.0544036522731624E-2</v>
      </c>
      <c r="I11" s="7"/>
      <c r="S11" s="39"/>
      <c r="T11" s="40" t="s">
        <v>80</v>
      </c>
      <c r="U11" s="41">
        <f>F30</f>
        <v>6.2929061784897655E-3</v>
      </c>
    </row>
    <row r="12" spans="1:21" x14ac:dyDescent="0.25">
      <c r="A12" s="7">
        <v>1606</v>
      </c>
      <c r="B12" s="1" t="s">
        <v>7</v>
      </c>
      <c r="C12" s="23">
        <v>227</v>
      </c>
      <c r="D12" s="23">
        <v>221</v>
      </c>
      <c r="E12" s="23">
        <f t="shared" si="0"/>
        <v>6</v>
      </c>
      <c r="F12" s="33">
        <f t="shared" si="1"/>
        <v>2.7149321266968229E-2</v>
      </c>
      <c r="I12" s="7"/>
      <c r="S12" s="39"/>
      <c r="T12" s="40" t="s">
        <v>77</v>
      </c>
      <c r="U12" s="41">
        <f>F40</f>
        <v>3.2033426183843972E-3</v>
      </c>
    </row>
    <row r="13" spans="1:21" s="6" customFormat="1" ht="15.75" x14ac:dyDescent="0.25">
      <c r="A13" s="55" t="s">
        <v>81</v>
      </c>
      <c r="B13" s="56"/>
      <c r="C13" s="57">
        <f>SUM(C14:C18)</f>
        <v>26133</v>
      </c>
      <c r="D13" s="57">
        <f>SUM(D14:D18)</f>
        <v>25711</v>
      </c>
      <c r="E13" s="57">
        <f>SUM(E14:E18)</f>
        <v>422</v>
      </c>
      <c r="F13" s="58">
        <f>C13/D13-1</f>
        <v>1.6413208354400854E-2</v>
      </c>
      <c r="I13" s="7"/>
      <c r="J13" s="4"/>
      <c r="K13" s="2"/>
    </row>
    <row r="14" spans="1:21" ht="22.5" customHeight="1" x14ac:dyDescent="0.25">
      <c r="A14" s="7">
        <v>2000</v>
      </c>
      <c r="B14" s="1" t="s">
        <v>11</v>
      </c>
      <c r="C14" s="23">
        <v>18074</v>
      </c>
      <c r="D14" s="23">
        <v>17732</v>
      </c>
      <c r="E14" s="23">
        <f t="shared" ref="E14:E77" si="2">C14-D14</f>
        <v>342</v>
      </c>
      <c r="F14" s="35">
        <f t="shared" ref="F14:F77" si="3">C14/D14-1</f>
        <v>1.9287164448454686E-2</v>
      </c>
      <c r="I14" s="7"/>
      <c r="S14" s="39"/>
      <c r="T14" s="40" t="s">
        <v>79</v>
      </c>
      <c r="U14" s="41">
        <f>F62</f>
        <v>4.8486744349729438E-3</v>
      </c>
    </row>
    <row r="15" spans="1:21" x14ac:dyDescent="0.25">
      <c r="A15" s="30">
        <v>2300</v>
      </c>
      <c r="B15" s="12" t="s">
        <v>10</v>
      </c>
      <c r="C15" s="24">
        <v>3380</v>
      </c>
      <c r="D15" s="24">
        <v>3326</v>
      </c>
      <c r="E15" s="24">
        <f t="shared" si="2"/>
        <v>54</v>
      </c>
      <c r="F15" s="36">
        <f t="shared" si="3"/>
        <v>1.6235718580877911E-2</v>
      </c>
      <c r="I15" s="7"/>
      <c r="S15" s="39"/>
      <c r="T15" s="40" t="s">
        <v>83</v>
      </c>
      <c r="U15" s="41">
        <f>F72</f>
        <v>1.0099099780618737E-2</v>
      </c>
    </row>
    <row r="16" spans="1:21" x14ac:dyDescent="0.25">
      <c r="A16" s="7">
        <v>2503</v>
      </c>
      <c r="B16" s="1" t="s">
        <v>12</v>
      </c>
      <c r="C16" s="23">
        <v>1807</v>
      </c>
      <c r="D16" s="23">
        <v>1785</v>
      </c>
      <c r="E16" s="23">
        <f t="shared" si="2"/>
        <v>22</v>
      </c>
      <c r="F16" s="35">
        <f t="shared" si="3"/>
        <v>1.2324929971988752E-2</v>
      </c>
      <c r="I16" s="7"/>
      <c r="J16" s="11"/>
    </row>
    <row r="17" spans="1:11" x14ac:dyDescent="0.25">
      <c r="A17" s="30">
        <v>2504</v>
      </c>
      <c r="B17" s="12" t="s">
        <v>13</v>
      </c>
      <c r="C17" s="24">
        <v>1597</v>
      </c>
      <c r="D17" s="24">
        <v>1599</v>
      </c>
      <c r="E17" s="24">
        <f t="shared" si="2"/>
        <v>-2</v>
      </c>
      <c r="F17" s="36">
        <f t="shared" si="3"/>
        <v>-1.2507817385866149E-3</v>
      </c>
      <c r="I17" s="7"/>
    </row>
    <row r="18" spans="1:11" x14ac:dyDescent="0.25">
      <c r="A18" s="7">
        <v>2506</v>
      </c>
      <c r="B18" s="1" t="s">
        <v>14</v>
      </c>
      <c r="C18" s="23">
        <v>1275</v>
      </c>
      <c r="D18" s="23">
        <v>1269</v>
      </c>
      <c r="E18" s="23">
        <f t="shared" si="2"/>
        <v>6</v>
      </c>
      <c r="F18" s="35">
        <f t="shared" si="3"/>
        <v>4.7281323877068626E-3</v>
      </c>
      <c r="I18" s="7"/>
    </row>
    <row r="19" spans="1:11" s="6" customFormat="1" ht="15.75" x14ac:dyDescent="0.25">
      <c r="A19" s="55" t="s">
        <v>84</v>
      </c>
      <c r="B19" s="64"/>
      <c r="C19" s="57">
        <f>SUM(C20:C29)</f>
        <v>16348</v>
      </c>
      <c r="D19" s="57">
        <f>SUM(D20:D29)</f>
        <v>16229</v>
      </c>
      <c r="E19" s="57">
        <f>SUM(E20:E29)</f>
        <v>119</v>
      </c>
      <c r="F19" s="58">
        <f>C19/D19-1</f>
        <v>7.3325528375129956E-3</v>
      </c>
      <c r="I19" s="7"/>
      <c r="J19" s="4"/>
      <c r="K19" s="2"/>
    </row>
    <row r="20" spans="1:11" x14ac:dyDescent="0.25">
      <c r="A20" s="7">
        <v>3000</v>
      </c>
      <c r="B20" s="1" t="s">
        <v>17</v>
      </c>
      <c r="C20" s="23">
        <v>7299</v>
      </c>
      <c r="D20" s="23">
        <v>7225</v>
      </c>
      <c r="E20" s="23">
        <f t="shared" si="2"/>
        <v>74</v>
      </c>
      <c r="F20" s="35">
        <f t="shared" si="3"/>
        <v>1.0242214532871996E-2</v>
      </c>
      <c r="I20" s="7"/>
    </row>
    <row r="21" spans="1:11" x14ac:dyDescent="0.25">
      <c r="A21" s="30">
        <v>3506</v>
      </c>
      <c r="B21" s="12" t="s">
        <v>22</v>
      </c>
      <c r="C21" s="24">
        <v>55</v>
      </c>
      <c r="D21" s="24">
        <v>56</v>
      </c>
      <c r="E21" s="24">
        <f t="shared" si="2"/>
        <v>-1</v>
      </c>
      <c r="F21" s="36">
        <f t="shared" si="3"/>
        <v>-1.7857142857142905E-2</v>
      </c>
      <c r="I21" s="7"/>
    </row>
    <row r="22" spans="1:11" x14ac:dyDescent="0.25">
      <c r="A22" s="7">
        <v>3511</v>
      </c>
      <c r="B22" s="1" t="s">
        <v>15</v>
      </c>
      <c r="C22" s="23">
        <v>649</v>
      </c>
      <c r="D22" s="23">
        <v>656</v>
      </c>
      <c r="E22" s="23">
        <f t="shared" si="2"/>
        <v>-7</v>
      </c>
      <c r="F22" s="35">
        <f t="shared" si="3"/>
        <v>-1.0670731707317027E-2</v>
      </c>
      <c r="I22" s="7"/>
    </row>
    <row r="23" spans="1:11" x14ac:dyDescent="0.25">
      <c r="A23" s="30">
        <v>3609</v>
      </c>
      <c r="B23" s="12" t="s">
        <v>16</v>
      </c>
      <c r="C23" s="24">
        <v>3751</v>
      </c>
      <c r="D23" s="24">
        <v>3745</v>
      </c>
      <c r="E23" s="24">
        <f t="shared" si="2"/>
        <v>6</v>
      </c>
      <c r="F23" s="36">
        <f t="shared" si="3"/>
        <v>1.6021361815754531E-3</v>
      </c>
      <c r="I23" s="7"/>
    </row>
    <row r="24" spans="1:11" x14ac:dyDescent="0.25">
      <c r="A24" s="7">
        <v>3709</v>
      </c>
      <c r="B24" s="1" t="s">
        <v>20</v>
      </c>
      <c r="C24" s="23">
        <v>888</v>
      </c>
      <c r="D24" s="23">
        <v>884</v>
      </c>
      <c r="E24" s="23">
        <f t="shared" si="2"/>
        <v>4</v>
      </c>
      <c r="F24" s="35">
        <f t="shared" si="3"/>
        <v>4.5248868778280382E-3</v>
      </c>
      <c r="I24" s="7"/>
      <c r="J24" s="2"/>
    </row>
    <row r="25" spans="1:11" x14ac:dyDescent="0.25">
      <c r="A25" s="30">
        <v>3710</v>
      </c>
      <c r="B25" s="12" t="s">
        <v>21</v>
      </c>
      <c r="C25" s="24">
        <v>59</v>
      </c>
      <c r="D25" s="24">
        <v>59</v>
      </c>
      <c r="E25" s="24">
        <f t="shared" si="2"/>
        <v>0</v>
      </c>
      <c r="F25" s="36">
        <f t="shared" si="3"/>
        <v>0</v>
      </c>
      <c r="I25" s="7"/>
    </row>
    <row r="26" spans="1:11" x14ac:dyDescent="0.25">
      <c r="A26" s="7">
        <v>3711</v>
      </c>
      <c r="B26" s="1" t="s">
        <v>24</v>
      </c>
      <c r="C26" s="23">
        <v>1186</v>
      </c>
      <c r="D26" s="23">
        <v>1178</v>
      </c>
      <c r="E26" s="23">
        <f t="shared" si="2"/>
        <v>8</v>
      </c>
      <c r="F26" s="35">
        <f t="shared" si="3"/>
        <v>6.7911714770798604E-3</v>
      </c>
      <c r="I26" s="7"/>
    </row>
    <row r="27" spans="1:11" x14ac:dyDescent="0.25">
      <c r="A27" s="30">
        <v>3713</v>
      </c>
      <c r="B27" s="12" t="s">
        <v>19</v>
      </c>
      <c r="C27" s="24">
        <v>126</v>
      </c>
      <c r="D27" s="24">
        <v>123</v>
      </c>
      <c r="E27" s="24">
        <f t="shared" si="2"/>
        <v>3</v>
      </c>
      <c r="F27" s="36">
        <f t="shared" si="3"/>
        <v>2.4390243902439046E-2</v>
      </c>
      <c r="I27" s="7"/>
    </row>
    <row r="28" spans="1:11" x14ac:dyDescent="0.25">
      <c r="A28" s="7">
        <v>3714</v>
      </c>
      <c r="B28" s="1" t="s">
        <v>23</v>
      </c>
      <c r="C28" s="23">
        <v>1672</v>
      </c>
      <c r="D28" s="23">
        <v>1637</v>
      </c>
      <c r="E28" s="23">
        <f t="shared" si="2"/>
        <v>35</v>
      </c>
      <c r="F28" s="35">
        <f t="shared" si="3"/>
        <v>2.138057422113615E-2</v>
      </c>
      <c r="I28" s="7"/>
    </row>
    <row r="29" spans="1:11" x14ac:dyDescent="0.25">
      <c r="A29" s="30">
        <v>3811</v>
      </c>
      <c r="B29" s="12" t="s">
        <v>18</v>
      </c>
      <c r="C29" s="24">
        <v>663</v>
      </c>
      <c r="D29" s="24">
        <v>666</v>
      </c>
      <c r="E29" s="24">
        <f t="shared" si="2"/>
        <v>-3</v>
      </c>
      <c r="F29" s="36">
        <f t="shared" si="3"/>
        <v>-4.5045045045044585E-3</v>
      </c>
      <c r="I29" s="7"/>
      <c r="K29" s="6"/>
    </row>
    <row r="30" spans="1:11" s="19" customFormat="1" ht="15.75" x14ac:dyDescent="0.25">
      <c r="A30" s="59" t="s">
        <v>80</v>
      </c>
      <c r="B30" s="60"/>
      <c r="C30" s="61">
        <f>SUM(C31:C39)</f>
        <v>7036</v>
      </c>
      <c r="D30" s="61">
        <f>SUM(D31:D39)</f>
        <v>6992</v>
      </c>
      <c r="E30" s="61">
        <f>SUM(E31:E39)</f>
        <v>44</v>
      </c>
      <c r="F30" s="62">
        <f>C30/D30-1</f>
        <v>6.2929061784897655E-3</v>
      </c>
      <c r="G30" s="18"/>
      <c r="I30" s="7"/>
      <c r="J30" s="4"/>
      <c r="K30" s="2"/>
    </row>
    <row r="31" spans="1:11" x14ac:dyDescent="0.25">
      <c r="A31" s="30">
        <v>4100</v>
      </c>
      <c r="B31" s="12" t="s">
        <v>26</v>
      </c>
      <c r="C31" s="24">
        <v>935</v>
      </c>
      <c r="D31" s="24">
        <v>943</v>
      </c>
      <c r="E31" s="24">
        <f t="shared" si="2"/>
        <v>-8</v>
      </c>
      <c r="F31" s="36">
        <f t="shared" si="3"/>
        <v>-8.4835630965005571E-3</v>
      </c>
      <c r="I31" s="7"/>
    </row>
    <row r="32" spans="1:11" x14ac:dyDescent="0.25">
      <c r="A32" s="7">
        <v>4200</v>
      </c>
      <c r="B32" s="1" t="s">
        <v>25</v>
      </c>
      <c r="C32" s="23">
        <v>3771</v>
      </c>
      <c r="D32" s="23">
        <v>3709</v>
      </c>
      <c r="E32" s="23">
        <f t="shared" si="2"/>
        <v>62</v>
      </c>
      <c r="F32" s="35">
        <f t="shared" si="3"/>
        <v>1.6716095982744594E-2</v>
      </c>
      <c r="I32" s="7"/>
    </row>
    <row r="33" spans="1:11" x14ac:dyDescent="0.25">
      <c r="A33" s="30">
        <v>4502</v>
      </c>
      <c r="B33" s="12" t="s">
        <v>28</v>
      </c>
      <c r="C33" s="24">
        <v>278</v>
      </c>
      <c r="D33" s="24">
        <v>277</v>
      </c>
      <c r="E33" s="24">
        <f t="shared" si="2"/>
        <v>1</v>
      </c>
      <c r="F33" s="36">
        <f t="shared" si="3"/>
        <v>3.6101083032491488E-3</v>
      </c>
      <c r="I33" s="7"/>
    </row>
    <row r="34" spans="1:11" x14ac:dyDescent="0.25">
      <c r="A34" s="7">
        <v>4604</v>
      </c>
      <c r="B34" s="1" t="s">
        <v>31</v>
      </c>
      <c r="C34" s="23">
        <v>244</v>
      </c>
      <c r="D34" s="23">
        <v>245</v>
      </c>
      <c r="E34" s="23">
        <f t="shared" si="2"/>
        <v>-1</v>
      </c>
      <c r="F34" s="35">
        <f t="shared" si="3"/>
        <v>-4.0816326530612734E-3</v>
      </c>
      <c r="I34" s="7"/>
    </row>
    <row r="35" spans="1:11" x14ac:dyDescent="0.25">
      <c r="A35" s="30">
        <v>4607</v>
      </c>
      <c r="B35" s="12" t="s">
        <v>32</v>
      </c>
      <c r="C35" s="24">
        <v>1004</v>
      </c>
      <c r="D35" s="24">
        <v>1023</v>
      </c>
      <c r="E35" s="24">
        <f t="shared" si="2"/>
        <v>-19</v>
      </c>
      <c r="F35" s="36">
        <f t="shared" si="3"/>
        <v>-1.8572825024437911E-2</v>
      </c>
      <c r="I35" s="7"/>
    </row>
    <row r="36" spans="1:11" x14ac:dyDescent="0.25">
      <c r="A36" s="7">
        <v>4803</v>
      </c>
      <c r="B36" s="1" t="s">
        <v>29</v>
      </c>
      <c r="C36" s="23">
        <v>200</v>
      </c>
      <c r="D36" s="23">
        <v>196</v>
      </c>
      <c r="E36" s="23">
        <f t="shared" si="2"/>
        <v>4</v>
      </c>
      <c r="F36" s="35">
        <f t="shared" si="3"/>
        <v>2.0408163265306145E-2</v>
      </c>
      <c r="I36" s="7"/>
      <c r="J36" s="2"/>
    </row>
    <row r="37" spans="1:11" x14ac:dyDescent="0.25">
      <c r="A37" s="30">
        <v>4901</v>
      </c>
      <c r="B37" s="12" t="s">
        <v>33</v>
      </c>
      <c r="C37" s="24">
        <v>45</v>
      </c>
      <c r="D37" s="24">
        <v>41</v>
      </c>
      <c r="E37" s="24">
        <f t="shared" si="2"/>
        <v>4</v>
      </c>
      <c r="F37" s="36">
        <f t="shared" si="3"/>
        <v>9.7560975609756184E-2</v>
      </c>
      <c r="I37" s="7"/>
    </row>
    <row r="38" spans="1:11" x14ac:dyDescent="0.25">
      <c r="A38" s="7">
        <v>4902</v>
      </c>
      <c r="B38" s="1" t="s">
        <v>27</v>
      </c>
      <c r="C38" s="23">
        <v>108</v>
      </c>
      <c r="D38" s="23">
        <v>109</v>
      </c>
      <c r="E38" s="23">
        <f t="shared" si="2"/>
        <v>-1</v>
      </c>
      <c r="F38" s="35">
        <f t="shared" si="3"/>
        <v>-9.1743119266054496E-3</v>
      </c>
      <c r="I38" s="7"/>
    </row>
    <row r="39" spans="1:11" x14ac:dyDescent="0.25">
      <c r="A39" s="30">
        <v>4911</v>
      </c>
      <c r="B39" s="12" t="s">
        <v>30</v>
      </c>
      <c r="C39" s="24">
        <v>451</v>
      </c>
      <c r="D39" s="24">
        <v>449</v>
      </c>
      <c r="E39" s="24">
        <f t="shared" si="2"/>
        <v>2</v>
      </c>
      <c r="F39" s="36">
        <f t="shared" si="3"/>
        <v>4.4543429844097204E-3</v>
      </c>
      <c r="I39" s="7"/>
    </row>
    <row r="40" spans="1:11" s="6" customFormat="1" ht="15.75" x14ac:dyDescent="0.25">
      <c r="A40" s="59" t="s">
        <v>77</v>
      </c>
      <c r="B40" s="60"/>
      <c r="C40" s="61">
        <f>SUM(C41:C47)</f>
        <v>7203</v>
      </c>
      <c r="D40" s="61">
        <f>SUM(D41:D47)</f>
        <v>7180</v>
      </c>
      <c r="E40" s="61">
        <f>SUM(E41:E47)</f>
        <v>23</v>
      </c>
      <c r="F40" s="62">
        <f>C40/D40-1</f>
        <v>3.2033426183843972E-3</v>
      </c>
      <c r="I40" s="7"/>
      <c r="J40" s="2"/>
      <c r="K40" s="2"/>
    </row>
    <row r="41" spans="1:11" ht="19.5" customHeight="1" x14ac:dyDescent="0.25">
      <c r="A41" s="30">
        <v>5200</v>
      </c>
      <c r="B41" s="12" t="s">
        <v>34</v>
      </c>
      <c r="C41" s="30">
        <v>3985</v>
      </c>
      <c r="D41" s="24">
        <v>3945</v>
      </c>
      <c r="E41" s="24">
        <f t="shared" si="2"/>
        <v>40</v>
      </c>
      <c r="F41" s="36">
        <f t="shared" si="3"/>
        <v>1.0139416983523386E-2</v>
      </c>
      <c r="I41" s="7"/>
    </row>
    <row r="42" spans="1:11" x14ac:dyDescent="0.25">
      <c r="A42" s="7">
        <v>5508</v>
      </c>
      <c r="B42" s="1" t="s">
        <v>37</v>
      </c>
      <c r="C42" s="7">
        <v>1184</v>
      </c>
      <c r="D42" s="23">
        <v>1190</v>
      </c>
      <c r="E42" s="23">
        <f t="shared" si="2"/>
        <v>-6</v>
      </c>
      <c r="F42" s="35">
        <f t="shared" si="3"/>
        <v>-5.0420168067226712E-3</v>
      </c>
      <c r="I42" s="7"/>
    </row>
    <row r="43" spans="1:11" x14ac:dyDescent="0.25">
      <c r="A43" s="30">
        <v>5604</v>
      </c>
      <c r="B43" s="12" t="s">
        <v>36</v>
      </c>
      <c r="C43" s="30">
        <v>906</v>
      </c>
      <c r="D43" s="24">
        <v>892</v>
      </c>
      <c r="E43" s="24">
        <f t="shared" si="2"/>
        <v>14</v>
      </c>
      <c r="F43" s="36">
        <f t="shared" si="3"/>
        <v>1.5695067264573925E-2</v>
      </c>
      <c r="I43" s="7"/>
      <c r="J43" s="2"/>
    </row>
    <row r="44" spans="1:11" x14ac:dyDescent="0.25">
      <c r="A44" s="7">
        <v>5609</v>
      </c>
      <c r="B44" s="1" t="s">
        <v>39</v>
      </c>
      <c r="C44" s="7">
        <v>466</v>
      </c>
      <c r="D44" s="23">
        <v>480</v>
      </c>
      <c r="E44" s="23">
        <f t="shared" si="2"/>
        <v>-14</v>
      </c>
      <c r="F44" s="35">
        <f t="shared" si="3"/>
        <v>-2.9166666666666674E-2</v>
      </c>
      <c r="I44" s="7"/>
    </row>
    <row r="45" spans="1:11" x14ac:dyDescent="0.25">
      <c r="A45" s="30">
        <v>5611</v>
      </c>
      <c r="B45" s="12" t="s">
        <v>38</v>
      </c>
      <c r="C45" s="30">
        <v>88</v>
      </c>
      <c r="D45" s="24">
        <v>92</v>
      </c>
      <c r="E45" s="24">
        <f t="shared" si="2"/>
        <v>-4</v>
      </c>
      <c r="F45" s="36">
        <f t="shared" si="3"/>
        <v>-4.3478260869565188E-2</v>
      </c>
      <c r="I45" s="7"/>
    </row>
    <row r="46" spans="1:11" x14ac:dyDescent="0.25">
      <c r="A46" s="7">
        <v>5612</v>
      </c>
      <c r="B46" s="1" t="s">
        <v>40</v>
      </c>
      <c r="C46" s="7">
        <v>379</v>
      </c>
      <c r="D46" s="23">
        <v>387</v>
      </c>
      <c r="E46" s="23">
        <f t="shared" si="2"/>
        <v>-8</v>
      </c>
      <c r="F46" s="35">
        <f t="shared" si="3"/>
        <v>-2.067183462532296E-2</v>
      </c>
      <c r="I46" s="7"/>
    </row>
    <row r="47" spans="1:11" x14ac:dyDescent="0.25">
      <c r="A47" s="30">
        <v>5706</v>
      </c>
      <c r="B47" s="12" t="s">
        <v>35</v>
      </c>
      <c r="C47" s="30">
        <v>195</v>
      </c>
      <c r="D47" s="24">
        <v>194</v>
      </c>
      <c r="E47" s="24">
        <f t="shared" si="2"/>
        <v>1</v>
      </c>
      <c r="F47" s="36">
        <f t="shared" si="3"/>
        <v>5.1546391752577136E-3</v>
      </c>
      <c r="I47" s="7"/>
    </row>
    <row r="48" spans="1:11" ht="15.75" x14ac:dyDescent="0.25">
      <c r="A48" s="59" t="s">
        <v>78</v>
      </c>
      <c r="B48" s="60"/>
      <c r="C48" s="61">
        <f>SUM(C49:C61)</f>
        <v>30476</v>
      </c>
      <c r="D48" s="61">
        <f>SUM(D49:D61)</f>
        <v>30506</v>
      </c>
      <c r="E48" s="61">
        <f>SUM(E49:E61)</f>
        <v>-30</v>
      </c>
      <c r="F48" s="62">
        <f>C48/D48-1</f>
        <v>-9.8341309906246899E-4</v>
      </c>
      <c r="I48" s="7"/>
    </row>
    <row r="49" spans="1:11" ht="18.75" customHeight="1" x14ac:dyDescent="0.25">
      <c r="A49" s="30">
        <v>6000</v>
      </c>
      <c r="B49" s="12" t="s">
        <v>41</v>
      </c>
      <c r="C49" s="24">
        <v>18817</v>
      </c>
      <c r="D49" s="24">
        <v>18789</v>
      </c>
      <c r="E49" s="24">
        <f t="shared" si="2"/>
        <v>28</v>
      </c>
      <c r="F49" s="36">
        <f t="shared" si="3"/>
        <v>1.4902336473467948E-3</v>
      </c>
      <c r="I49" s="7"/>
    </row>
    <row r="50" spans="1:11" x14ac:dyDescent="0.25">
      <c r="A50" s="7">
        <v>6100</v>
      </c>
      <c r="B50" s="1" t="s">
        <v>48</v>
      </c>
      <c r="C50" s="23">
        <v>3202</v>
      </c>
      <c r="D50" s="23">
        <v>3278</v>
      </c>
      <c r="E50" s="23">
        <f t="shared" si="2"/>
        <v>-76</v>
      </c>
      <c r="F50" s="35">
        <f t="shared" si="3"/>
        <v>-2.3184868822452742E-2</v>
      </c>
      <c r="I50" s="7"/>
    </row>
    <row r="51" spans="1:11" x14ac:dyDescent="0.25">
      <c r="A51" s="30">
        <v>6250</v>
      </c>
      <c r="B51" s="12" t="s">
        <v>44</v>
      </c>
      <c r="C51" s="24">
        <v>2013</v>
      </c>
      <c r="D51" s="24">
        <v>2011</v>
      </c>
      <c r="E51" s="24">
        <f t="shared" si="2"/>
        <v>2</v>
      </c>
      <c r="F51" s="36">
        <f t="shared" si="3"/>
        <v>9.9453008453509462E-4</v>
      </c>
      <c r="I51" s="7"/>
    </row>
    <row r="52" spans="1:11" x14ac:dyDescent="0.25">
      <c r="A52" s="7">
        <v>6400</v>
      </c>
      <c r="B52" s="1" t="s">
        <v>42</v>
      </c>
      <c r="C52" s="23">
        <v>1886</v>
      </c>
      <c r="D52" s="23">
        <v>1889</v>
      </c>
      <c r="E52" s="23">
        <f t="shared" si="2"/>
        <v>-3</v>
      </c>
      <c r="F52" s="35">
        <f t="shared" si="3"/>
        <v>-1.5881418740074649E-3</v>
      </c>
      <c r="I52" s="7"/>
    </row>
    <row r="53" spans="1:11" x14ac:dyDescent="0.25">
      <c r="A53" s="30">
        <v>6513</v>
      </c>
      <c r="B53" s="12" t="s">
        <v>43</v>
      </c>
      <c r="C53" s="24">
        <v>1017</v>
      </c>
      <c r="D53" s="24">
        <v>1012</v>
      </c>
      <c r="E53" s="24">
        <f t="shared" si="2"/>
        <v>5</v>
      </c>
      <c r="F53" s="36">
        <f t="shared" si="3"/>
        <v>4.9407114624506754E-3</v>
      </c>
      <c r="I53" s="7"/>
    </row>
    <row r="54" spans="1:11" x14ac:dyDescent="0.25">
      <c r="A54" s="7">
        <v>6515</v>
      </c>
      <c r="B54" s="1" t="s">
        <v>46</v>
      </c>
      <c r="C54" s="23">
        <v>596</v>
      </c>
      <c r="D54" s="23">
        <v>581</v>
      </c>
      <c r="E54" s="23">
        <f t="shared" si="2"/>
        <v>15</v>
      </c>
      <c r="F54" s="35">
        <f t="shared" si="3"/>
        <v>2.5817555938037806E-2</v>
      </c>
      <c r="I54" s="7"/>
    </row>
    <row r="55" spans="1:11" x14ac:dyDescent="0.25">
      <c r="A55" s="30">
        <v>6601</v>
      </c>
      <c r="B55" s="12" t="s">
        <v>51</v>
      </c>
      <c r="C55" s="24">
        <v>499</v>
      </c>
      <c r="D55" s="24">
        <v>482</v>
      </c>
      <c r="E55" s="24">
        <f t="shared" si="2"/>
        <v>17</v>
      </c>
      <c r="F55" s="36">
        <f t="shared" si="3"/>
        <v>3.5269709543568561E-2</v>
      </c>
      <c r="I55" s="7"/>
    </row>
    <row r="56" spans="1:11" x14ac:dyDescent="0.25">
      <c r="A56" s="7">
        <v>6602</v>
      </c>
      <c r="B56" s="1" t="s">
        <v>45</v>
      </c>
      <c r="C56" s="23">
        <v>365</v>
      </c>
      <c r="D56" s="23">
        <v>372</v>
      </c>
      <c r="E56" s="23">
        <f t="shared" si="2"/>
        <v>-7</v>
      </c>
      <c r="F56" s="35">
        <f t="shared" si="3"/>
        <v>-1.8817204301075252E-2</v>
      </c>
      <c r="I56" s="7"/>
    </row>
    <row r="57" spans="1:11" x14ac:dyDescent="0.25">
      <c r="A57" s="30">
        <v>6607</v>
      </c>
      <c r="B57" s="12" t="s">
        <v>49</v>
      </c>
      <c r="C57" s="24">
        <v>507</v>
      </c>
      <c r="D57" s="24">
        <v>493</v>
      </c>
      <c r="E57" s="24">
        <f t="shared" si="2"/>
        <v>14</v>
      </c>
      <c r="F57" s="36">
        <f t="shared" si="3"/>
        <v>2.8397565922920975E-2</v>
      </c>
      <c r="I57" s="7"/>
    </row>
    <row r="58" spans="1:11" x14ac:dyDescent="0.25">
      <c r="A58" s="7">
        <v>6611</v>
      </c>
      <c r="B58" s="1" t="s">
        <v>52</v>
      </c>
      <c r="C58" s="23">
        <v>58</v>
      </c>
      <c r="D58" s="23">
        <v>58</v>
      </c>
      <c r="E58" s="23">
        <f t="shared" si="2"/>
        <v>0</v>
      </c>
      <c r="F58" s="35">
        <f t="shared" si="3"/>
        <v>0</v>
      </c>
      <c r="I58" s="7"/>
    </row>
    <row r="59" spans="1:11" x14ac:dyDescent="0.25">
      <c r="A59" s="30">
        <v>6612</v>
      </c>
      <c r="B59" s="12" t="s">
        <v>53</v>
      </c>
      <c r="C59" s="24">
        <v>930</v>
      </c>
      <c r="D59" s="24">
        <v>969</v>
      </c>
      <c r="E59" s="24">
        <f t="shared" si="2"/>
        <v>-39</v>
      </c>
      <c r="F59" s="36">
        <f t="shared" si="3"/>
        <v>-4.0247678018575872E-2</v>
      </c>
      <c r="I59" s="7"/>
    </row>
    <row r="60" spans="1:11" x14ac:dyDescent="0.25">
      <c r="A60" s="7">
        <v>6706</v>
      </c>
      <c r="B60" s="1" t="s">
        <v>50</v>
      </c>
      <c r="C60" s="23">
        <v>93</v>
      </c>
      <c r="D60" s="23">
        <v>92</v>
      </c>
      <c r="E60" s="23">
        <f t="shared" si="2"/>
        <v>1</v>
      </c>
      <c r="F60" s="35">
        <f t="shared" si="3"/>
        <v>1.0869565217391353E-2</v>
      </c>
      <c r="I60" s="7"/>
    </row>
    <row r="61" spans="1:11" x14ac:dyDescent="0.25">
      <c r="A61" s="30">
        <v>6709</v>
      </c>
      <c r="B61" s="12" t="s">
        <v>47</v>
      </c>
      <c r="C61" s="24">
        <v>493</v>
      </c>
      <c r="D61" s="24">
        <v>480</v>
      </c>
      <c r="E61" s="24">
        <f t="shared" si="2"/>
        <v>13</v>
      </c>
      <c r="F61" s="36">
        <f t="shared" si="3"/>
        <v>2.7083333333333348E-2</v>
      </c>
      <c r="I61" s="7"/>
    </row>
    <row r="62" spans="1:11" s="6" customFormat="1" ht="20.25" customHeight="1" x14ac:dyDescent="0.25">
      <c r="A62" s="59" t="s">
        <v>79</v>
      </c>
      <c r="B62" s="60"/>
      <c r="C62" s="61">
        <f>SUM(C63:C71)</f>
        <v>12849</v>
      </c>
      <c r="D62" s="61">
        <f>SUM(D63:D71)</f>
        <v>12787</v>
      </c>
      <c r="E62" s="61">
        <f>SUM(E63:E71)</f>
        <v>62</v>
      </c>
      <c r="F62" s="62">
        <f>C62/D62-1</f>
        <v>4.8486744349729438E-3</v>
      </c>
      <c r="I62" s="7"/>
      <c r="J62" s="4"/>
      <c r="K62" s="2"/>
    </row>
    <row r="63" spans="1:11" ht="19.5" customHeight="1" x14ac:dyDescent="0.25">
      <c r="A63" s="30">
        <v>7000</v>
      </c>
      <c r="B63" s="12" t="s">
        <v>60</v>
      </c>
      <c r="C63" s="24">
        <v>687</v>
      </c>
      <c r="D63" s="24">
        <v>674</v>
      </c>
      <c r="E63" s="24">
        <f t="shared" si="2"/>
        <v>13</v>
      </c>
      <c r="F63" s="36">
        <f t="shared" si="3"/>
        <v>1.928783382789323E-2</v>
      </c>
      <c r="I63" s="7"/>
    </row>
    <row r="64" spans="1:11" ht="15.75" x14ac:dyDescent="0.25">
      <c r="A64" s="7">
        <v>7300</v>
      </c>
      <c r="B64" s="1" t="s">
        <v>57</v>
      </c>
      <c r="C64" s="23">
        <v>4810</v>
      </c>
      <c r="D64" s="23">
        <v>4780</v>
      </c>
      <c r="E64" s="23">
        <f t="shared" si="2"/>
        <v>30</v>
      </c>
      <c r="F64" s="35">
        <f t="shared" si="3"/>
        <v>6.2761506276149959E-3</v>
      </c>
      <c r="I64" s="20"/>
      <c r="K64" s="19"/>
    </row>
    <row r="65" spans="1:10" x14ac:dyDescent="0.25">
      <c r="A65" s="30">
        <v>7502</v>
      </c>
      <c r="B65" s="12" t="s">
        <v>61</v>
      </c>
      <c r="C65" s="24">
        <v>657</v>
      </c>
      <c r="D65" s="24">
        <v>661</v>
      </c>
      <c r="E65" s="24">
        <f t="shared" si="2"/>
        <v>-4</v>
      </c>
      <c r="F65" s="36">
        <f t="shared" si="3"/>
        <v>-6.0514372163388286E-3</v>
      </c>
      <c r="I65" s="7"/>
    </row>
    <row r="66" spans="1:10" x14ac:dyDescent="0.25">
      <c r="A66" s="7">
        <v>7505</v>
      </c>
      <c r="B66" s="1" t="s">
        <v>59</v>
      </c>
      <c r="C66" s="23">
        <v>74</v>
      </c>
      <c r="D66" s="23">
        <v>76</v>
      </c>
      <c r="E66" s="23">
        <f t="shared" si="2"/>
        <v>-2</v>
      </c>
      <c r="F66" s="35">
        <f t="shared" si="3"/>
        <v>-2.6315789473684181E-2</v>
      </c>
      <c r="I66" s="7"/>
    </row>
    <row r="67" spans="1:10" x14ac:dyDescent="0.25">
      <c r="A67" s="30">
        <v>7509</v>
      </c>
      <c r="B67" s="12" t="s">
        <v>54</v>
      </c>
      <c r="C67" s="24">
        <v>105</v>
      </c>
      <c r="D67" s="24">
        <v>108</v>
      </c>
      <c r="E67" s="24">
        <f t="shared" si="2"/>
        <v>-3</v>
      </c>
      <c r="F67" s="36">
        <f t="shared" si="3"/>
        <v>-2.777777777777779E-2</v>
      </c>
      <c r="I67" s="7"/>
    </row>
    <row r="68" spans="1:10" x14ac:dyDescent="0.25">
      <c r="A68" s="7">
        <v>7613</v>
      </c>
      <c r="B68" s="1" t="s">
        <v>55</v>
      </c>
      <c r="C68" s="23">
        <v>191</v>
      </c>
      <c r="D68" s="23">
        <v>183</v>
      </c>
      <c r="E68" s="23">
        <f t="shared" si="2"/>
        <v>8</v>
      </c>
      <c r="F68" s="35">
        <f t="shared" si="3"/>
        <v>4.3715846994535568E-2</v>
      </c>
      <c r="I68" s="7"/>
    </row>
    <row r="69" spans="1:10" x14ac:dyDescent="0.25">
      <c r="A69" s="30">
        <v>7617</v>
      </c>
      <c r="B69" s="12" t="s">
        <v>56</v>
      </c>
      <c r="C69" s="24">
        <v>462</v>
      </c>
      <c r="D69" s="24">
        <v>461</v>
      </c>
      <c r="E69" s="24">
        <f t="shared" si="2"/>
        <v>1</v>
      </c>
      <c r="F69" s="36">
        <f t="shared" si="3"/>
        <v>2.1691973969630851E-3</v>
      </c>
      <c r="I69" s="7"/>
    </row>
    <row r="70" spans="1:10" x14ac:dyDescent="0.25">
      <c r="A70" s="7">
        <v>7620</v>
      </c>
      <c r="B70" s="1" t="s">
        <v>58</v>
      </c>
      <c r="C70" s="23">
        <v>3540</v>
      </c>
      <c r="D70" s="23">
        <v>3545</v>
      </c>
      <c r="E70" s="23">
        <f t="shared" si="2"/>
        <v>-5</v>
      </c>
      <c r="F70" s="35">
        <f t="shared" si="3"/>
        <v>-1.4104372355430161E-3</v>
      </c>
      <c r="I70" s="7"/>
    </row>
    <row r="71" spans="1:10" x14ac:dyDescent="0.25">
      <c r="A71" s="30">
        <v>7708</v>
      </c>
      <c r="B71" s="12" t="s">
        <v>71</v>
      </c>
      <c r="C71" s="24">
        <v>2323</v>
      </c>
      <c r="D71" s="24">
        <v>2299</v>
      </c>
      <c r="E71" s="24">
        <f t="shared" si="2"/>
        <v>24</v>
      </c>
      <c r="F71" s="36">
        <f t="shared" si="3"/>
        <v>1.0439321444106087E-2</v>
      </c>
      <c r="I71" s="8"/>
    </row>
    <row r="72" spans="1:10" ht="18.75" customHeight="1" x14ac:dyDescent="0.25">
      <c r="A72" s="59" t="s">
        <v>83</v>
      </c>
      <c r="B72" s="63"/>
      <c r="C72" s="61">
        <f>SUM(C73:C86)</f>
        <v>26705</v>
      </c>
      <c r="D72" s="61">
        <f>SUM(D73:D86)</f>
        <v>26438</v>
      </c>
      <c r="E72" s="61">
        <f>SUM(E73:E86)</f>
        <v>267</v>
      </c>
      <c r="F72" s="62">
        <f>C72/D72-1</f>
        <v>1.0099099780618737E-2</v>
      </c>
      <c r="I72" s="7"/>
    </row>
    <row r="73" spans="1:10" ht="19.5" customHeight="1" x14ac:dyDescent="0.25">
      <c r="A73" s="30">
        <v>8000</v>
      </c>
      <c r="B73" s="12" t="s">
        <v>76</v>
      </c>
      <c r="C73" s="24">
        <v>4289</v>
      </c>
      <c r="D73" s="24">
        <v>4283</v>
      </c>
      <c r="E73" s="24">
        <f t="shared" si="2"/>
        <v>6</v>
      </c>
      <c r="F73" s="36">
        <f t="shared" si="3"/>
        <v>1.4008872285780072E-3</v>
      </c>
      <c r="I73" s="7"/>
    </row>
    <row r="74" spans="1:10" x14ac:dyDescent="0.25">
      <c r="A74" s="7">
        <v>8200</v>
      </c>
      <c r="B74" s="1" t="s">
        <v>74</v>
      </c>
      <c r="C74" s="23">
        <v>9131</v>
      </c>
      <c r="D74" s="23">
        <v>8964</v>
      </c>
      <c r="E74" s="23">
        <f t="shared" si="2"/>
        <v>167</v>
      </c>
      <c r="F74" s="35">
        <f t="shared" si="3"/>
        <v>1.8630075858991457E-2</v>
      </c>
      <c r="I74" s="10"/>
    </row>
    <row r="75" spans="1:10" x14ac:dyDescent="0.25">
      <c r="A75" s="30">
        <v>8508</v>
      </c>
      <c r="B75" s="12" t="s">
        <v>68</v>
      </c>
      <c r="C75" s="24">
        <v>652</v>
      </c>
      <c r="D75" s="24">
        <v>626</v>
      </c>
      <c r="E75" s="24">
        <f t="shared" si="2"/>
        <v>26</v>
      </c>
      <c r="F75" s="36">
        <f t="shared" si="3"/>
        <v>4.1533546325878579E-2</v>
      </c>
      <c r="I75" s="8"/>
    </row>
    <row r="76" spans="1:10" x14ac:dyDescent="0.25">
      <c r="A76" s="7">
        <v>8509</v>
      </c>
      <c r="B76" s="1" t="s">
        <v>72</v>
      </c>
      <c r="C76" s="23">
        <v>568</v>
      </c>
      <c r="D76" s="23">
        <v>564</v>
      </c>
      <c r="E76" s="23">
        <f t="shared" si="2"/>
        <v>4</v>
      </c>
      <c r="F76" s="35">
        <f t="shared" si="3"/>
        <v>7.0921985815601829E-3</v>
      </c>
      <c r="I76" s="7"/>
    </row>
    <row r="77" spans="1:10" x14ac:dyDescent="0.25">
      <c r="A77" s="30">
        <v>8610</v>
      </c>
      <c r="B77" s="12" t="s">
        <v>62</v>
      </c>
      <c r="C77" s="24">
        <v>243</v>
      </c>
      <c r="D77" s="24">
        <v>251</v>
      </c>
      <c r="E77" s="24">
        <f t="shared" si="2"/>
        <v>-8</v>
      </c>
      <c r="F77" s="36">
        <f t="shared" si="3"/>
        <v>-3.1872509960159334E-2</v>
      </c>
      <c r="I77" s="7"/>
    </row>
    <row r="78" spans="1:10" x14ac:dyDescent="0.25">
      <c r="A78" s="7">
        <v>8613</v>
      </c>
      <c r="B78" s="1" t="s">
        <v>69</v>
      </c>
      <c r="C78" s="23">
        <v>1818</v>
      </c>
      <c r="D78" s="23">
        <v>1801</v>
      </c>
      <c r="E78" s="23">
        <f t="shared" ref="E78:E86" si="4">C78-D78</f>
        <v>17</v>
      </c>
      <c r="F78" s="35">
        <f t="shared" ref="F78:F88" si="5">C78/D78-1</f>
        <v>9.4392004441976596E-3</v>
      </c>
      <c r="I78" s="7"/>
    </row>
    <row r="79" spans="1:10" x14ac:dyDescent="0.25">
      <c r="A79" s="30">
        <v>8614</v>
      </c>
      <c r="B79" s="12" t="s">
        <v>70</v>
      </c>
      <c r="C79" s="31">
        <v>1608</v>
      </c>
      <c r="D79" s="24">
        <v>1599</v>
      </c>
      <c r="E79" s="24">
        <f t="shared" si="4"/>
        <v>9</v>
      </c>
      <c r="F79" s="36">
        <f t="shared" si="5"/>
        <v>5.6285178236397115E-3</v>
      </c>
      <c r="I79" s="7"/>
    </row>
    <row r="80" spans="1:10" x14ac:dyDescent="0.25">
      <c r="A80" s="7">
        <v>8710</v>
      </c>
      <c r="B80" s="1" t="s">
        <v>66</v>
      </c>
      <c r="C80" s="23">
        <v>780</v>
      </c>
      <c r="D80" s="23">
        <v>777</v>
      </c>
      <c r="E80" s="23">
        <f t="shared" si="4"/>
        <v>3</v>
      </c>
      <c r="F80" s="35">
        <f t="shared" si="5"/>
        <v>3.8610038610038533E-3</v>
      </c>
      <c r="I80" s="7"/>
      <c r="J80" s="9"/>
    </row>
    <row r="81" spans="1:10" x14ac:dyDescent="0.25">
      <c r="A81" s="30">
        <v>8716</v>
      </c>
      <c r="B81" s="12" t="s">
        <v>67</v>
      </c>
      <c r="C81" s="24">
        <v>2582</v>
      </c>
      <c r="D81" s="24">
        <v>2554</v>
      </c>
      <c r="E81" s="24">
        <f t="shared" si="4"/>
        <v>28</v>
      </c>
      <c r="F81" s="36">
        <f t="shared" si="5"/>
        <v>1.0963194988253822E-2</v>
      </c>
      <c r="I81" s="7"/>
    </row>
    <row r="82" spans="1:10" x14ac:dyDescent="0.25">
      <c r="A82" s="7">
        <v>8717</v>
      </c>
      <c r="B82" s="1" t="s">
        <v>75</v>
      </c>
      <c r="C82" s="23">
        <v>2111</v>
      </c>
      <c r="D82" s="23">
        <v>2106</v>
      </c>
      <c r="E82" s="23">
        <f t="shared" si="4"/>
        <v>5</v>
      </c>
      <c r="F82" s="35">
        <f t="shared" si="5"/>
        <v>2.3741690408356497E-3</v>
      </c>
      <c r="I82" s="7"/>
    </row>
    <row r="83" spans="1:10" x14ac:dyDescent="0.25">
      <c r="A83" s="46">
        <v>8719</v>
      </c>
      <c r="B83" s="13" t="s">
        <v>65</v>
      </c>
      <c r="C83" s="24">
        <v>468</v>
      </c>
      <c r="D83" s="25">
        <v>479</v>
      </c>
      <c r="E83" s="25">
        <f t="shared" si="4"/>
        <v>-11</v>
      </c>
      <c r="F83" s="36">
        <f t="shared" si="5"/>
        <v>-2.2964509394572064E-2</v>
      </c>
      <c r="I83" s="7"/>
    </row>
    <row r="84" spans="1:10" x14ac:dyDescent="0.25">
      <c r="A84" s="32">
        <v>8720</v>
      </c>
      <c r="B84" s="3" t="s">
        <v>73</v>
      </c>
      <c r="C84" s="23">
        <v>701</v>
      </c>
      <c r="D84" s="26">
        <v>679</v>
      </c>
      <c r="E84" s="26">
        <f t="shared" si="4"/>
        <v>22</v>
      </c>
      <c r="F84" s="35">
        <f t="shared" si="5"/>
        <v>3.2400589101620136E-2</v>
      </c>
      <c r="I84" s="7"/>
    </row>
    <row r="85" spans="1:10" x14ac:dyDescent="0.25">
      <c r="A85" s="46">
        <v>8721</v>
      </c>
      <c r="B85" s="13" t="s">
        <v>63</v>
      </c>
      <c r="C85" s="24">
        <v>1108</v>
      </c>
      <c r="D85" s="25">
        <v>1115</v>
      </c>
      <c r="E85" s="25">
        <f t="shared" si="4"/>
        <v>-7</v>
      </c>
      <c r="F85" s="36">
        <f t="shared" si="5"/>
        <v>-6.2780269058295701E-3</v>
      </c>
      <c r="I85" s="7"/>
    </row>
    <row r="86" spans="1:10" x14ac:dyDescent="0.25">
      <c r="A86" s="32">
        <v>8722</v>
      </c>
      <c r="B86" s="3" t="s">
        <v>64</v>
      </c>
      <c r="C86" s="23">
        <v>646</v>
      </c>
      <c r="D86" s="26">
        <v>640</v>
      </c>
      <c r="E86" s="26">
        <f t="shared" si="4"/>
        <v>6</v>
      </c>
      <c r="F86" s="35">
        <f t="shared" si="5"/>
        <v>9.3749999999999112E-3</v>
      </c>
      <c r="I86" s="7"/>
    </row>
    <row r="87" spans="1:10" x14ac:dyDescent="0.25">
      <c r="F87" s="37"/>
      <c r="I87" s="7"/>
    </row>
    <row r="88" spans="1:10" ht="16.5" thickBot="1" x14ac:dyDescent="0.3">
      <c r="A88" s="47" t="s">
        <v>86</v>
      </c>
      <c r="B88" s="14"/>
      <c r="C88" s="27">
        <f>C72+C62+C48+C40+C30+C19+C13+C5</f>
        <v>350848</v>
      </c>
      <c r="D88" s="27">
        <f>D72+D62+D48+D40+D30+D19+D13+D5</f>
        <v>348220</v>
      </c>
      <c r="E88" s="27">
        <f>E72+E62+E48+E40+E30+E19+E13+E5</f>
        <v>2628</v>
      </c>
      <c r="F88" s="38">
        <f t="shared" si="5"/>
        <v>7.5469530756417935E-3</v>
      </c>
      <c r="I88" s="7"/>
    </row>
    <row r="89" spans="1:10" ht="15.75" thickTop="1" x14ac:dyDescent="0.25">
      <c r="I89" s="7"/>
    </row>
    <row r="90" spans="1:10" x14ac:dyDescent="0.25">
      <c r="C90" s="29">
        <f>C5/C88</f>
        <v>0.63873244253921924</v>
      </c>
      <c r="D90" s="29">
        <f>D5/D88</f>
        <v>0.63861064844064097</v>
      </c>
      <c r="I90" s="7"/>
    </row>
    <row r="91" spans="1:10" x14ac:dyDescent="0.25">
      <c r="I91" s="7"/>
    </row>
    <row r="92" spans="1:10" x14ac:dyDescent="0.25">
      <c r="I92" s="7"/>
    </row>
    <row r="93" spans="1:10" x14ac:dyDescent="0.25">
      <c r="I93" s="7"/>
      <c r="J93" s="17"/>
    </row>
    <row r="94" spans="1:10" x14ac:dyDescent="0.25">
      <c r="I94" s="7"/>
    </row>
    <row r="95" spans="1:10" x14ac:dyDescent="0.25">
      <c r="I95" s="7"/>
    </row>
    <row r="96" spans="1:10" x14ac:dyDescent="0.25">
      <c r="I96" s="7"/>
    </row>
    <row r="97" spans="9:10" x14ac:dyDescent="0.25">
      <c r="I97" s="7"/>
    </row>
    <row r="98" spans="9:10" x14ac:dyDescent="0.25">
      <c r="I98" s="7"/>
    </row>
    <row r="99" spans="9:10" x14ac:dyDescent="0.25">
      <c r="I99" s="7"/>
    </row>
    <row r="100" spans="9:10" x14ac:dyDescent="0.25">
      <c r="I100" s="7"/>
    </row>
    <row r="101" spans="9:10" x14ac:dyDescent="0.25">
      <c r="I101" s="7"/>
    </row>
    <row r="102" spans="9:10" x14ac:dyDescent="0.25">
      <c r="I102" s="7"/>
    </row>
    <row r="103" spans="9:10" x14ac:dyDescent="0.25">
      <c r="I103" s="7"/>
    </row>
    <row r="104" spans="9:10" x14ac:dyDescent="0.25">
      <c r="I104" s="7"/>
    </row>
    <row r="105" spans="9:10" x14ac:dyDescent="0.25">
      <c r="I105" s="7"/>
      <c r="J105" s="9"/>
    </row>
    <row r="106" spans="9:10" x14ac:dyDescent="0.25">
      <c r="I106" s="7"/>
    </row>
    <row r="107" spans="9:10" x14ac:dyDescent="0.25">
      <c r="I107" s="7"/>
    </row>
    <row r="108" spans="9:10" x14ac:dyDescent="0.25">
      <c r="I108" s="7"/>
    </row>
    <row r="109" spans="9:10" x14ac:dyDescent="0.25">
      <c r="I109" s="7"/>
    </row>
    <row r="110" spans="9:10" x14ac:dyDescent="0.25">
      <c r="I110" s="7"/>
    </row>
    <row r="111" spans="9:10" x14ac:dyDescent="0.25">
      <c r="I111" s="7"/>
    </row>
    <row r="112" spans="9:10" x14ac:dyDescent="0.25">
      <c r="I112" s="7"/>
    </row>
    <row r="113" spans="9:10" x14ac:dyDescent="0.25">
      <c r="I113" s="7"/>
    </row>
    <row r="114" spans="9:10" x14ac:dyDescent="0.25">
      <c r="I114" s="7"/>
      <c r="J114" s="9"/>
    </row>
    <row r="115" spans="9:10" x14ac:dyDescent="0.25">
      <c r="I115" s="7"/>
    </row>
    <row r="116" spans="9:10" x14ac:dyDescent="0.25">
      <c r="I116" s="7"/>
    </row>
    <row r="117" spans="9:10" x14ac:dyDescent="0.25">
      <c r="I117" s="7"/>
    </row>
    <row r="118" spans="9:10" x14ac:dyDescent="0.25">
      <c r="I118" s="7"/>
    </row>
    <row r="119" spans="9:10" x14ac:dyDescent="0.25">
      <c r="I119" s="7"/>
    </row>
    <row r="120" spans="9:10" x14ac:dyDescent="0.25">
      <c r="I120" s="7"/>
    </row>
    <row r="121" spans="9:10" x14ac:dyDescent="0.25">
      <c r="I121" s="7"/>
    </row>
    <row r="122" spans="9:10" x14ac:dyDescent="0.25">
      <c r="I122" s="7"/>
    </row>
    <row r="124" spans="9:10" x14ac:dyDescent="0.25">
      <c r="I124" s="7"/>
    </row>
    <row r="125" spans="9:10" x14ac:dyDescent="0.25">
      <c r="I125" s="7"/>
    </row>
    <row r="126" spans="9:10" x14ac:dyDescent="0.25">
      <c r="I126" s="7"/>
    </row>
    <row r="127" spans="9:10" x14ac:dyDescent="0.25">
      <c r="I127" s="7"/>
    </row>
    <row r="128" spans="9:10" x14ac:dyDescent="0.25">
      <c r="I128" s="7"/>
    </row>
    <row r="129" spans="9:11" x14ac:dyDescent="0.25">
      <c r="I129" s="7"/>
    </row>
    <row r="130" spans="9:11" x14ac:dyDescent="0.25">
      <c r="I130" s="7"/>
    </row>
    <row r="131" spans="9:11" x14ac:dyDescent="0.25">
      <c r="I131" s="7"/>
    </row>
    <row r="132" spans="9:11" x14ac:dyDescent="0.25">
      <c r="I132" s="7"/>
    </row>
    <row r="133" spans="9:11" x14ac:dyDescent="0.25">
      <c r="I133" s="7"/>
    </row>
    <row r="134" spans="9:11" x14ac:dyDescent="0.25">
      <c r="I134" s="7"/>
    </row>
    <row r="135" spans="9:11" x14ac:dyDescent="0.25">
      <c r="I135" s="7"/>
    </row>
    <row r="136" spans="9:11" x14ac:dyDescent="0.25">
      <c r="I136" s="7"/>
    </row>
    <row r="137" spans="9:11" x14ac:dyDescent="0.25">
      <c r="I137" s="7"/>
    </row>
    <row r="138" spans="9:11" x14ac:dyDescent="0.25">
      <c r="I138" s="7"/>
    </row>
    <row r="139" spans="9:11" x14ac:dyDescent="0.25">
      <c r="I139" s="7"/>
    </row>
    <row r="140" spans="9:11" x14ac:dyDescent="0.25">
      <c r="I140" s="16"/>
      <c r="K140" s="15"/>
    </row>
    <row r="141" spans="9:11" x14ac:dyDescent="0.25">
      <c r="I141" s="7"/>
    </row>
    <row r="142" spans="9:11" x14ac:dyDescent="0.25">
      <c r="I142" s="7"/>
    </row>
    <row r="143" spans="9:11" x14ac:dyDescent="0.25">
      <c r="I143" s="7"/>
    </row>
    <row r="144" spans="9:11" x14ac:dyDescent="0.25">
      <c r="I144" s="7"/>
    </row>
    <row r="145" spans="9:10" x14ac:dyDescent="0.25">
      <c r="I145" s="7"/>
    </row>
    <row r="146" spans="9:10" x14ac:dyDescent="0.25">
      <c r="I146" s="7"/>
    </row>
    <row r="147" spans="9:10" x14ac:dyDescent="0.25">
      <c r="I147" s="7"/>
    </row>
    <row r="148" spans="9:10" x14ac:dyDescent="0.25">
      <c r="I148" s="7"/>
    </row>
    <row r="149" spans="9:10" x14ac:dyDescent="0.25">
      <c r="I149" s="7"/>
    </row>
    <row r="150" spans="9:10" x14ac:dyDescent="0.25">
      <c r="I150" s="7"/>
    </row>
    <row r="151" spans="9:10" x14ac:dyDescent="0.25">
      <c r="I151" s="7"/>
    </row>
    <row r="152" spans="9:10" x14ac:dyDescent="0.25">
      <c r="I152" s="7"/>
    </row>
    <row r="153" spans="9:10" x14ac:dyDescent="0.25">
      <c r="I153" s="7"/>
    </row>
    <row r="154" spans="9:10" x14ac:dyDescent="0.25">
      <c r="I154" s="7"/>
    </row>
    <row r="155" spans="9:10" x14ac:dyDescent="0.25">
      <c r="I155" s="7"/>
      <c r="J155" s="2"/>
    </row>
    <row r="156" spans="9:10" x14ac:dyDescent="0.25">
      <c r="I156" s="7"/>
    </row>
    <row r="157" spans="9:10" x14ac:dyDescent="0.25">
      <c r="I157" s="7"/>
    </row>
    <row r="158" spans="9:10" x14ac:dyDescent="0.25">
      <c r="I158" s="7"/>
    </row>
    <row r="159" spans="9:10" x14ac:dyDescent="0.25">
      <c r="I159" s="7"/>
    </row>
    <row r="160" spans="9:10" x14ac:dyDescent="0.25">
      <c r="I160" s="7"/>
    </row>
    <row r="161" spans="9:11" x14ac:dyDescent="0.25">
      <c r="I161" s="7"/>
    </row>
    <row r="162" spans="9:11" x14ac:dyDescent="0.25">
      <c r="I162" s="7"/>
      <c r="J162" s="2"/>
    </row>
    <row r="163" spans="9:11" x14ac:dyDescent="0.25">
      <c r="I163" s="7"/>
    </row>
    <row r="164" spans="9:11" x14ac:dyDescent="0.25">
      <c r="I164" s="7"/>
    </row>
    <row r="165" spans="9:11" x14ac:dyDescent="0.25">
      <c r="I165" s="7"/>
    </row>
    <row r="166" spans="9:11" x14ac:dyDescent="0.25">
      <c r="I166" s="7"/>
    </row>
    <row r="167" spans="9:11" x14ac:dyDescent="0.25">
      <c r="I167" s="7"/>
    </row>
    <row r="168" spans="9:11" x14ac:dyDescent="0.25">
      <c r="I168" s="8"/>
    </row>
    <row r="169" spans="9:11" x14ac:dyDescent="0.25">
      <c r="I169" s="7"/>
    </row>
    <row r="170" spans="9:11" x14ac:dyDescent="0.25">
      <c r="I170" s="7"/>
    </row>
    <row r="171" spans="9:11" x14ac:dyDescent="0.25">
      <c r="I171" s="7"/>
    </row>
    <row r="172" spans="9:11" x14ac:dyDescent="0.25">
      <c r="I172" s="7"/>
    </row>
    <row r="173" spans="9:11" x14ac:dyDescent="0.25">
      <c r="I173" s="8"/>
      <c r="K173" s="6"/>
    </row>
    <row r="174" spans="9:11" x14ac:dyDescent="0.25">
      <c r="I174" s="7"/>
    </row>
    <row r="175" spans="9:11" x14ac:dyDescent="0.25">
      <c r="I175" s="7"/>
    </row>
    <row r="176" spans="9:11" x14ac:dyDescent="0.25">
      <c r="I176" s="7"/>
    </row>
    <row r="177" spans="9:10" x14ac:dyDescent="0.25">
      <c r="I177" s="7"/>
    </row>
    <row r="178" spans="9:10" x14ac:dyDescent="0.25">
      <c r="I178" s="7"/>
    </row>
    <row r="179" spans="9:10" x14ac:dyDescent="0.25">
      <c r="I179" s="7"/>
    </row>
    <row r="180" spans="9:10" x14ac:dyDescent="0.25">
      <c r="I180" s="7"/>
    </row>
    <row r="181" spans="9:10" x14ac:dyDescent="0.25">
      <c r="I181" s="7"/>
    </row>
    <row r="182" spans="9:10" x14ac:dyDescent="0.25">
      <c r="I182" s="7"/>
    </row>
    <row r="183" spans="9:10" x14ac:dyDescent="0.25">
      <c r="I183" s="7"/>
    </row>
    <row r="184" spans="9:10" x14ac:dyDescent="0.25">
      <c r="I184" s="7"/>
    </row>
    <row r="185" spans="9:10" x14ac:dyDescent="0.25">
      <c r="I185" s="7"/>
    </row>
    <row r="186" spans="9:10" x14ac:dyDescent="0.25">
      <c r="I186" s="10"/>
    </row>
    <row r="187" spans="9:10" x14ac:dyDescent="0.25">
      <c r="I187" s="7"/>
      <c r="J187" s="9"/>
    </row>
    <row r="188" spans="9:10" x14ac:dyDescent="0.25">
      <c r="I188" s="7"/>
    </row>
    <row r="189" spans="9:10" x14ac:dyDescent="0.25">
      <c r="I189" s="7"/>
    </row>
    <row r="190" spans="9:10" x14ac:dyDescent="0.25">
      <c r="I190" s="7"/>
    </row>
    <row r="191" spans="9:10" x14ac:dyDescent="0.25">
      <c r="I191" s="7"/>
    </row>
    <row r="192" spans="9:10" x14ac:dyDescent="0.25">
      <c r="I192" s="7"/>
    </row>
    <row r="193" spans="9:11" ht="15.75" x14ac:dyDescent="0.25">
      <c r="I193" s="7"/>
      <c r="J193" s="21"/>
    </row>
    <row r="194" spans="9:11" x14ac:dyDescent="0.25">
      <c r="I194" s="7"/>
    </row>
    <row r="195" spans="9:11" x14ac:dyDescent="0.25">
      <c r="I195" s="7"/>
    </row>
    <row r="196" spans="9:11" x14ac:dyDescent="0.25">
      <c r="I196" s="7"/>
    </row>
    <row r="197" spans="9:11" x14ac:dyDescent="0.25">
      <c r="I197" s="7"/>
    </row>
    <row r="198" spans="9:11" x14ac:dyDescent="0.25">
      <c r="I198" s="7"/>
    </row>
    <row r="199" spans="9:11" x14ac:dyDescent="0.25">
      <c r="I199" s="7"/>
    </row>
    <row r="200" spans="9:11" x14ac:dyDescent="0.25">
      <c r="I200" s="7"/>
    </row>
    <row r="201" spans="9:11" x14ac:dyDescent="0.25">
      <c r="I201" s="7"/>
    </row>
    <row r="202" spans="9:11" x14ac:dyDescent="0.25">
      <c r="I202" s="7"/>
    </row>
    <row r="203" spans="9:11" x14ac:dyDescent="0.25">
      <c r="I203" s="7"/>
    </row>
    <row r="204" spans="9:11" x14ac:dyDescent="0.25">
      <c r="I204" s="7"/>
    </row>
    <row r="205" spans="9:11" x14ac:dyDescent="0.25">
      <c r="I205" s="7"/>
    </row>
    <row r="206" spans="9:11" x14ac:dyDescent="0.25">
      <c r="I206" s="7"/>
    </row>
    <row r="207" spans="9:11" x14ac:dyDescent="0.25">
      <c r="I207" s="7"/>
      <c r="K207" s="6"/>
    </row>
    <row r="208" spans="9:11" x14ac:dyDescent="0.25">
      <c r="I208" s="7"/>
    </row>
    <row r="209" spans="9:11" x14ac:dyDescent="0.25">
      <c r="I209" s="7"/>
    </row>
    <row r="210" spans="9:11" x14ac:dyDescent="0.25">
      <c r="I210" s="7"/>
    </row>
    <row r="211" spans="9:11" x14ac:dyDescent="0.25">
      <c r="I211" s="7"/>
    </row>
    <row r="212" spans="9:11" x14ac:dyDescent="0.25">
      <c r="I212" s="7"/>
    </row>
    <row r="213" spans="9:11" x14ac:dyDescent="0.25">
      <c r="I213" s="7"/>
    </row>
    <row r="214" spans="9:11" x14ac:dyDescent="0.25">
      <c r="I214" s="7"/>
      <c r="K214" s="6"/>
    </row>
    <row r="215" spans="9:11" x14ac:dyDescent="0.25">
      <c r="I215" s="7"/>
    </row>
    <row r="216" spans="9:11" x14ac:dyDescent="0.25">
      <c r="I216" s="7"/>
    </row>
    <row r="217" spans="9:11" x14ac:dyDescent="0.25">
      <c r="I217" s="7"/>
    </row>
    <row r="218" spans="9:11" x14ac:dyDescent="0.25">
      <c r="I218" s="7"/>
    </row>
    <row r="219" spans="9:11" x14ac:dyDescent="0.25">
      <c r="I219" s="7"/>
    </row>
    <row r="220" spans="9:11" x14ac:dyDescent="0.25">
      <c r="I220" s="7"/>
      <c r="J220" s="2"/>
    </row>
    <row r="221" spans="9:11" x14ac:dyDescent="0.25">
      <c r="I221" s="7"/>
    </row>
    <row r="222" spans="9:11" x14ac:dyDescent="0.25">
      <c r="I222" s="7"/>
    </row>
    <row r="223" spans="9:11" x14ac:dyDescent="0.25">
      <c r="I223" s="7"/>
    </row>
    <row r="224" spans="9:11" x14ac:dyDescent="0.25">
      <c r="I224" s="7"/>
    </row>
    <row r="225" spans="9:10" x14ac:dyDescent="0.25">
      <c r="I225" s="7"/>
    </row>
    <row r="226" spans="9:10" x14ac:dyDescent="0.25">
      <c r="I226" s="7"/>
    </row>
    <row r="227" spans="9:10" x14ac:dyDescent="0.25">
      <c r="I227" s="7"/>
    </row>
    <row r="228" spans="9:10" x14ac:dyDescent="0.25">
      <c r="I228" s="7"/>
    </row>
    <row r="229" spans="9:10" x14ac:dyDescent="0.25">
      <c r="I229" s="7"/>
    </row>
    <row r="230" spans="9:10" x14ac:dyDescent="0.25">
      <c r="I230" s="7"/>
    </row>
    <row r="231" spans="9:10" x14ac:dyDescent="0.25">
      <c r="I231" s="7"/>
      <c r="J231" s="9"/>
    </row>
    <row r="232" spans="9:10" x14ac:dyDescent="0.25">
      <c r="I232" s="7"/>
    </row>
    <row r="233" spans="9:10" x14ac:dyDescent="0.25">
      <c r="I233" s="7"/>
    </row>
    <row r="234" spans="9:10" x14ac:dyDescent="0.25">
      <c r="I234" s="7"/>
    </row>
    <row r="235" spans="9:10" x14ac:dyDescent="0.25">
      <c r="I235" s="7"/>
    </row>
    <row r="236" spans="9:10" x14ac:dyDescent="0.25">
      <c r="I236" s="7"/>
    </row>
    <row r="237" spans="9:10" x14ac:dyDescent="0.25">
      <c r="I237" s="7"/>
    </row>
    <row r="238" spans="9:10" x14ac:dyDescent="0.25">
      <c r="I238" s="7"/>
    </row>
    <row r="239" spans="9:10" x14ac:dyDescent="0.25">
      <c r="I239" s="7"/>
    </row>
    <row r="240" spans="9:10" x14ac:dyDescent="0.25">
      <c r="I240" s="7"/>
    </row>
    <row r="241" spans="9:9" x14ac:dyDescent="0.25">
      <c r="I241" s="7"/>
    </row>
    <row r="242" spans="9:9" x14ac:dyDescent="0.25">
      <c r="I242" s="7"/>
    </row>
    <row r="243" spans="9:9" x14ac:dyDescent="0.25">
      <c r="I243" s="7"/>
    </row>
    <row r="244" spans="9:9" x14ac:dyDescent="0.25">
      <c r="I244" s="7"/>
    </row>
    <row r="245" spans="9:9" x14ac:dyDescent="0.25">
      <c r="I245" s="7"/>
    </row>
    <row r="246" spans="9:9" x14ac:dyDescent="0.25">
      <c r="I246" s="7"/>
    </row>
    <row r="247" spans="9:9" x14ac:dyDescent="0.25">
      <c r="I247" s="7"/>
    </row>
    <row r="248" spans="9:9" x14ac:dyDescent="0.25">
      <c r="I248" s="7"/>
    </row>
    <row r="249" spans="9:9" x14ac:dyDescent="0.25">
      <c r="I249" s="7"/>
    </row>
    <row r="250" spans="9:9" x14ac:dyDescent="0.25">
      <c r="I250" s="7"/>
    </row>
    <row r="251" spans="9:9" x14ac:dyDescent="0.25">
      <c r="I251" s="7"/>
    </row>
    <row r="252" spans="9:9" x14ac:dyDescent="0.25">
      <c r="I252" s="7"/>
    </row>
    <row r="253" spans="9:9" x14ac:dyDescent="0.25">
      <c r="I253" s="7"/>
    </row>
    <row r="254" spans="9:9" x14ac:dyDescent="0.25">
      <c r="I254" s="7"/>
    </row>
    <row r="255" spans="9:9" x14ac:dyDescent="0.25">
      <c r="I255" s="7"/>
    </row>
    <row r="256" spans="9:9" x14ac:dyDescent="0.25">
      <c r="I256" s="7"/>
    </row>
    <row r="257" spans="9:9" x14ac:dyDescent="0.25">
      <c r="I257" s="7"/>
    </row>
    <row r="258" spans="9:9" x14ac:dyDescent="0.25">
      <c r="I258" s="7"/>
    </row>
    <row r="259" spans="9:9" x14ac:dyDescent="0.25">
      <c r="I259" s="7"/>
    </row>
    <row r="260" spans="9:9" x14ac:dyDescent="0.25">
      <c r="I260" s="7"/>
    </row>
  </sheetData>
  <sortState ref="J5:K260">
    <sortCondition ref="J5:J260"/>
  </sortState>
  <pageMargins left="0.7" right="0.7" top="0.75" bottom="0.75" header="0.3" footer="0.3"/>
  <pageSetup paperSize="9" orientation="portrait" r:id="rId1"/>
  <ignoredErrors>
    <ignoredError sqref="E72 E19 E30 E40 E48 E62 E13" formula="1"/>
    <ignoredError sqref="A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D24" sqref="D24"/>
    </sheetView>
  </sheetViews>
  <sheetFormatPr defaultRowHeight="15" x14ac:dyDescent="0.25"/>
  <cols>
    <col min="1" max="16384" width="9.140625" style="50"/>
  </cols>
  <sheetData>
    <row r="2" spans="1:3" x14ac:dyDescent="0.25">
      <c r="A2" s="48"/>
      <c r="B2" s="49"/>
    </row>
    <row r="3" spans="1:3" x14ac:dyDescent="0.25">
      <c r="A3" s="48"/>
      <c r="B3" s="49"/>
    </row>
    <row r="4" spans="1:3" x14ac:dyDescent="0.25">
      <c r="A4" s="48"/>
      <c r="B4" s="49"/>
    </row>
    <row r="5" spans="1:3" x14ac:dyDescent="0.25">
      <c r="A5" s="48"/>
      <c r="B5" s="49"/>
    </row>
    <row r="6" spans="1:3" x14ac:dyDescent="0.25">
      <c r="A6" s="48"/>
      <c r="B6" s="49"/>
    </row>
    <row r="7" spans="1:3" x14ac:dyDescent="0.25">
      <c r="A7" s="51"/>
      <c r="B7" s="52"/>
      <c r="C7" s="53"/>
    </row>
    <row r="8" spans="1:3" x14ac:dyDescent="0.25">
      <c r="A8" s="48"/>
      <c r="B8" s="49"/>
    </row>
    <row r="9" spans="1:3" x14ac:dyDescent="0.25">
      <c r="A9" s="48"/>
      <c r="B9" s="49"/>
    </row>
    <row r="28" spans="10:10" x14ac:dyDescent="0.25">
      <c r="J28" s="5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Oddrún Vala Jónsdóttir</cp:lastModifiedBy>
  <dcterms:created xsi:type="dcterms:W3CDTF">2018-04-06T14:22:52Z</dcterms:created>
  <dcterms:modified xsi:type="dcterms:W3CDTF">2018-05-04T08:29:06Z</dcterms:modified>
</cp:coreProperties>
</file>