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VERKEFNI\Sérvinnslur\JMH - Fyrirspurna\mánadarlegar frettir - uppl. midlun á opingogn\2021 - janúar\"/>
    </mc:Choice>
  </mc:AlternateContent>
  <bookViews>
    <workbookView xWindow="0" yWindow="0" windowWidth="23040" windowHeight="863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1" l="1"/>
  <c r="F83" i="1"/>
  <c r="D83" i="1"/>
  <c r="E83" i="1"/>
  <c r="C83" i="1"/>
  <c r="F74" i="1"/>
  <c r="F66" i="1"/>
  <c r="D66" i="1"/>
  <c r="E66" i="1"/>
  <c r="C66" i="1"/>
  <c r="F61" i="1"/>
  <c r="D61" i="1"/>
  <c r="E61" i="1"/>
  <c r="C61" i="1"/>
  <c r="F47" i="1"/>
  <c r="D47" i="1"/>
  <c r="E47" i="1"/>
  <c r="C47" i="1"/>
  <c r="D39" i="1"/>
  <c r="E39" i="1"/>
  <c r="C39" i="1"/>
  <c r="D29" i="1"/>
  <c r="E29" i="1"/>
  <c r="C29" i="1"/>
  <c r="D18" i="1"/>
  <c r="E18" i="1"/>
  <c r="C18" i="1"/>
  <c r="D13" i="1"/>
  <c r="E13" i="1"/>
  <c r="C13" i="1"/>
  <c r="E5" i="1"/>
  <c r="D5" i="1"/>
  <c r="C5" i="1"/>
  <c r="F13" i="1" l="1"/>
  <c r="F81" i="1"/>
  <c r="F80" i="1"/>
  <c r="F79" i="1"/>
  <c r="F78" i="1"/>
  <c r="F77" i="1"/>
  <c r="F76" i="1"/>
  <c r="F75" i="1"/>
  <c r="F73" i="1"/>
  <c r="F72" i="1"/>
  <c r="F71" i="1"/>
  <c r="F70" i="1"/>
  <c r="F69" i="1"/>
  <c r="F68" i="1"/>
  <c r="F67" i="1"/>
  <c r="F65" i="1"/>
  <c r="F64" i="1"/>
  <c r="F63" i="1"/>
  <c r="F62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6" i="1"/>
  <c r="F20" i="1"/>
  <c r="F19" i="1"/>
  <c r="F18" i="1"/>
  <c r="F17" i="1"/>
  <c r="F16" i="1"/>
  <c r="F15" i="1"/>
  <c r="F14" i="1"/>
  <c r="F12" i="1"/>
  <c r="F11" i="1"/>
  <c r="F10" i="1"/>
  <c r="F9" i="1"/>
  <c r="F8" i="1"/>
  <c r="F7" i="1"/>
  <c r="D7" i="1"/>
  <c r="D8" i="1"/>
  <c r="D9" i="1"/>
  <c r="D10" i="1"/>
  <c r="D11" i="1"/>
  <c r="D12" i="1"/>
  <c r="D14" i="1"/>
  <c r="D15" i="1"/>
  <c r="D16" i="1"/>
  <c r="D17" i="1"/>
  <c r="D19" i="1"/>
  <c r="D20" i="1"/>
  <c r="D21" i="1"/>
  <c r="D22" i="1"/>
  <c r="D23" i="1"/>
  <c r="D24" i="1"/>
  <c r="D25" i="1"/>
  <c r="D26" i="1"/>
  <c r="D27" i="1"/>
  <c r="D28" i="1"/>
  <c r="D30" i="1"/>
  <c r="D31" i="1"/>
  <c r="D32" i="1"/>
  <c r="D33" i="1"/>
  <c r="D34" i="1"/>
  <c r="D35" i="1"/>
  <c r="D36" i="1"/>
  <c r="D37" i="1"/>
  <c r="D38" i="1"/>
  <c r="D40" i="1"/>
  <c r="D41" i="1"/>
  <c r="D42" i="1"/>
  <c r="D43" i="1"/>
  <c r="D44" i="1"/>
  <c r="D45" i="1"/>
  <c r="D46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2" i="1"/>
  <c r="D63" i="1"/>
  <c r="D64" i="1"/>
  <c r="D65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6" i="1"/>
</calcChain>
</file>

<file path=xl/sharedStrings.xml><?xml version="1.0" encoding="utf-8"?>
<sst xmlns="http://schemas.openxmlformats.org/spreadsheetml/2006/main" count="88" uniqueCount="87">
  <si>
    <t>Landshlutar</t>
  </si>
  <si>
    <t xml:space="preserve">   Sveitafélag</t>
  </si>
  <si>
    <t>Samtals</t>
  </si>
  <si>
    <t>íslenskir ríkisborgarar</t>
  </si>
  <si>
    <t>Erlendir ríkisborgarar</t>
  </si>
  <si>
    <t>Erlendir ríkisborgarar (%)</t>
  </si>
  <si>
    <t>Þjóðskrá Íslands - 12 janúar 2021</t>
  </si>
  <si>
    <t>Hlutfall erlendra ríkisborgara eftir sveitafélögum þann 1. desember 2020</t>
  </si>
  <si>
    <t>Höfuðborgarsvæði</t>
  </si>
  <si>
    <t>0000</t>
  </si>
  <si>
    <t>Reykjavíkurborg</t>
  </si>
  <si>
    <t>Kópavogsbær</t>
  </si>
  <si>
    <t>Seltjarnarnesbær</t>
  </si>
  <si>
    <t>Garðabær</t>
  </si>
  <si>
    <t>Hafnarfjarðarkaupstaður</t>
  </si>
  <si>
    <t>Mosfellsbær</t>
  </si>
  <si>
    <t>Kjósarhreppur</t>
  </si>
  <si>
    <t xml:space="preserve">Suðurnes </t>
  </si>
  <si>
    <t>Reykjanesbær</t>
  </si>
  <si>
    <t>Grindavíkurbær</t>
  </si>
  <si>
    <t>Sveitarfélagið Vogar</t>
  </si>
  <si>
    <t>Suðurnesjabær</t>
  </si>
  <si>
    <t>Vesturland</t>
  </si>
  <si>
    <t>Akraneskaupstaður</t>
  </si>
  <si>
    <t>Skorradalshreppur</t>
  </si>
  <si>
    <t>Hvalfjarðarsveit</t>
  </si>
  <si>
    <t>Borgarbyggð</t>
  </si>
  <si>
    <t>Grundarfjarðarbær</t>
  </si>
  <si>
    <t>Helgafellssveit</t>
  </si>
  <si>
    <t>Stykkishólmsbær</t>
  </si>
  <si>
    <t>Eyja- og Miklaholtshreppur</t>
  </si>
  <si>
    <t>Snæfellsbær</t>
  </si>
  <si>
    <t>Dalabyggð</t>
  </si>
  <si>
    <t xml:space="preserve">Vestfirðir </t>
  </si>
  <si>
    <t>Bolungarvíkurkaupstaður</t>
  </si>
  <si>
    <t>Ísafjarðarbær</t>
  </si>
  <si>
    <t>Reykhólahreppur</t>
  </si>
  <si>
    <t>Tálknafjarðarhreppur</t>
  </si>
  <si>
    <t>Vesturbyggð</t>
  </si>
  <si>
    <t>Súðavíkurhreppur</t>
  </si>
  <si>
    <t>Árneshreppur</t>
  </si>
  <si>
    <t>Kaldrananeshreppur</t>
  </si>
  <si>
    <t>Strandabyggð</t>
  </si>
  <si>
    <t>Norðurland vestra</t>
  </si>
  <si>
    <t>Sveitarfélagið Skagafjörður</t>
  </si>
  <si>
    <t>Húnaþing vestra</t>
  </si>
  <si>
    <t>Blönduósbær</t>
  </si>
  <si>
    <t>Sveitarfélagið Skagaströnd</t>
  </si>
  <si>
    <t>Skagabyggð</t>
  </si>
  <si>
    <t>Húnavatnshreppur</t>
  </si>
  <si>
    <t>Akrahreppur</t>
  </si>
  <si>
    <t>Norðurland eystra</t>
  </si>
  <si>
    <t>Akureyrarbær</t>
  </si>
  <si>
    <t>Norðurþing</t>
  </si>
  <si>
    <t>Fjallabyggð</t>
  </si>
  <si>
    <t>Dalvíkurbyggð</t>
  </si>
  <si>
    <t>Eyjafjarðarsveit</t>
  </si>
  <si>
    <t>Hörgársveit</t>
  </si>
  <si>
    <t>Svalbarðsstrandarhreppur</t>
  </si>
  <si>
    <t>Grýtubakkahreppur</t>
  </si>
  <si>
    <t>Skútustaðahreppur</t>
  </si>
  <si>
    <t>Tjörneshreppur</t>
  </si>
  <si>
    <t>Þingeyjarsveit</t>
  </si>
  <si>
    <t>Svalbarðshreppur</t>
  </si>
  <si>
    <t>Langanesbyggð</t>
  </si>
  <si>
    <t>Austurland</t>
  </si>
  <si>
    <t>Fjarðabyggð</t>
  </si>
  <si>
    <t>Vopnafjarðarhreppur</t>
  </si>
  <si>
    <t>Fljótsdalshreppur</t>
  </si>
  <si>
    <t>Sveitarfélagið Hornafjörður</t>
  </si>
  <si>
    <t>Vestmannaeyjabær</t>
  </si>
  <si>
    <t>Sveitarfélagið Árborg</t>
  </si>
  <si>
    <t>Mýrdalshreppur</t>
  </si>
  <si>
    <t>Skaftárhreppur</t>
  </si>
  <si>
    <t>Ásahreppur</t>
  </si>
  <si>
    <t>Rangárþing eystra</t>
  </si>
  <si>
    <t>Rangárþing ytra</t>
  </si>
  <si>
    <t>Hrunamannahreppur</t>
  </si>
  <si>
    <t>Hveragerðisbær</t>
  </si>
  <si>
    <t>Sveitarfélagið Ölfus</t>
  </si>
  <si>
    <t>Grímsnes- og Grafningshreppur</t>
  </si>
  <si>
    <t>Skeiða- og Gnúpverjahreppur</t>
  </si>
  <si>
    <t>Bláskógabyggð</t>
  </si>
  <si>
    <t>Flóahreppur</t>
  </si>
  <si>
    <t>7400</t>
  </si>
  <si>
    <t>Múlaþing</t>
  </si>
  <si>
    <t>Suðurland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</si>
</sst>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2" borderId="0" xfId="0" applyFont="1" applyFill="1" applyAlignment="1">
      <alignment horizontal="left"/>
    </xf>
    <xf numFmtId="49" fontId="0" fillId="2" borderId="0" xfId="0" applyNumberFormat="1" applyFill="1" applyAlignment="1">
      <alignment horizontal="center"/>
    </xf>
    <xf numFmtId="3" fontId="0" fillId="2" borderId="0" xfId="0" applyNumberFormat="1" applyFill="1" applyAlignment="1">
      <alignment horizontal="center"/>
    </xf>
    <xf numFmtId="0" fontId="0" fillId="2" borderId="0" xfId="0" applyFill="1" applyAlignment="1">
      <alignment horizontal="center"/>
    </xf>
    <xf numFmtId="0" fontId="0" fillId="2" borderId="0" xfId="0" applyFill="1" applyAlignment="1">
      <alignment horizontal="left"/>
    </xf>
    <xf numFmtId="0" fontId="3" fillId="3" borderId="1" xfId="0" applyFont="1" applyFill="1" applyBorder="1" applyAlignment="1">
      <alignment horizontal="left"/>
    </xf>
    <xf numFmtId="49" fontId="3" fillId="3" borderId="1" xfId="0" applyNumberFormat="1" applyFont="1" applyFill="1" applyBorder="1" applyAlignment="1">
      <alignment horizontal="left"/>
    </xf>
    <xf numFmtId="3" fontId="3" fillId="3" borderId="1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49" fontId="3" fillId="3" borderId="1" xfId="0" applyNumberFormat="1" applyFont="1" applyFill="1" applyBorder="1" applyAlignment="1">
      <alignment horizontal="center"/>
    </xf>
    <xf numFmtId="49" fontId="3" fillId="2" borderId="0" xfId="0" applyNumberFormat="1" applyFont="1" applyFill="1" applyBorder="1" applyAlignment="1">
      <alignment horizontal="left"/>
    </xf>
    <xf numFmtId="0" fontId="3" fillId="2" borderId="0" xfId="0" applyFont="1" applyFill="1" applyAlignment="1">
      <alignment horizontal="center"/>
    </xf>
    <xf numFmtId="49" fontId="0" fillId="3" borderId="0" xfId="0" applyNumberFormat="1" applyFill="1" applyAlignment="1">
      <alignment horizontal="center"/>
    </xf>
    <xf numFmtId="49" fontId="0" fillId="3" borderId="0" xfId="0" applyNumberFormat="1" applyFill="1" applyAlignment="1">
      <alignment horizontal="left"/>
    </xf>
    <xf numFmtId="49" fontId="0" fillId="2" borderId="0" xfId="0" applyNumberFormat="1" applyFill="1" applyAlignment="1">
      <alignment horizontal="left"/>
    </xf>
    <xf numFmtId="0" fontId="0" fillId="3" borderId="0" xfId="0" applyFill="1" applyAlignment="1">
      <alignment horizontal="left"/>
    </xf>
    <xf numFmtId="0" fontId="3" fillId="2" borderId="2" xfId="0" applyFont="1" applyFill="1" applyBorder="1" applyAlignment="1">
      <alignment horizontal="left"/>
    </xf>
    <xf numFmtId="49" fontId="4" fillId="2" borderId="0" xfId="0" applyNumberFormat="1" applyFont="1" applyFill="1" applyAlignment="1">
      <alignment horizontal="center"/>
    </xf>
    <xf numFmtId="0" fontId="3" fillId="3" borderId="2" xfId="0" applyFont="1" applyFill="1" applyBorder="1" applyAlignment="1">
      <alignment horizontal="left"/>
    </xf>
    <xf numFmtId="49" fontId="4" fillId="3" borderId="0" xfId="0" applyNumberFormat="1" applyFont="1" applyFill="1" applyAlignment="1">
      <alignment horizontal="center"/>
    </xf>
    <xf numFmtId="0" fontId="5" fillId="2" borderId="2" xfId="0" applyFont="1" applyFill="1" applyBorder="1" applyAlignment="1">
      <alignment horizontal="left"/>
    </xf>
    <xf numFmtId="49" fontId="0" fillId="2" borderId="0" xfId="0" applyNumberFormat="1" applyFill="1" applyBorder="1" applyAlignment="1">
      <alignment horizontal="center"/>
    </xf>
    <xf numFmtId="0" fontId="0" fillId="2" borderId="0" xfId="0" applyFill="1" applyBorder="1" applyAlignment="1">
      <alignment horizontal="left"/>
    </xf>
    <xf numFmtId="49" fontId="0" fillId="3" borderId="0" xfId="0" applyNumberFormat="1" applyFill="1" applyBorder="1" applyAlignment="1">
      <alignment horizontal="center"/>
    </xf>
    <xf numFmtId="0" fontId="0" fillId="3" borderId="0" xfId="0" applyFill="1" applyBorder="1" applyAlignment="1">
      <alignment horizontal="left"/>
    </xf>
    <xf numFmtId="49" fontId="0" fillId="3" borderId="3" xfId="0" applyNumberFormat="1" applyFill="1" applyBorder="1" applyAlignment="1">
      <alignment horizontal="center"/>
    </xf>
    <xf numFmtId="0" fontId="0" fillId="3" borderId="3" xfId="0" applyFill="1" applyBorder="1" applyAlignment="1">
      <alignment horizontal="left"/>
    </xf>
    <xf numFmtId="3" fontId="0" fillId="0" borderId="0" xfId="0" applyNumberFormat="1"/>
    <xf numFmtId="3" fontId="3" fillId="0" borderId="0" xfId="0" applyNumberFormat="1" applyFont="1"/>
    <xf numFmtId="3" fontId="0" fillId="3" borderId="0" xfId="0" applyNumberFormat="1" applyFill="1"/>
    <xf numFmtId="3" fontId="3" fillId="3" borderId="0" xfId="0" applyNumberFormat="1" applyFont="1" applyFill="1"/>
    <xf numFmtId="3" fontId="0" fillId="2" borderId="0" xfId="0" applyNumberFormat="1" applyFill="1"/>
    <xf numFmtId="3" fontId="3" fillId="2" borderId="0" xfId="0" applyNumberFormat="1" applyFont="1" applyFill="1"/>
    <xf numFmtId="3" fontId="0" fillId="3" borderId="4" xfId="0" applyNumberFormat="1" applyFill="1" applyBorder="1"/>
    <xf numFmtId="164" fontId="3" fillId="0" borderId="0" xfId="0" applyNumberFormat="1" applyFont="1"/>
    <xf numFmtId="164" fontId="0" fillId="3" borderId="0" xfId="0" applyNumberFormat="1" applyFill="1"/>
    <xf numFmtId="164" fontId="0" fillId="0" borderId="0" xfId="0" applyNumberFormat="1"/>
    <xf numFmtId="164" fontId="0" fillId="2" borderId="0" xfId="0" applyNumberFormat="1" applyFill="1"/>
    <xf numFmtId="164" fontId="3" fillId="2" borderId="0" xfId="0" applyNumberFormat="1" applyFont="1" applyFill="1"/>
    <xf numFmtId="164" fontId="1" fillId="2" borderId="0" xfId="0" applyNumberFormat="1" applyFont="1" applyFill="1"/>
    <xf numFmtId="164" fontId="0" fillId="3" borderId="4" xfId="0" applyNumberFormat="1" applyFill="1" applyBorder="1"/>
    <xf numFmtId="164" fontId="3" fillId="3" borderId="0" xfId="0" applyNumberFormat="1" applyFont="1" applyFill="1"/>
    <xf numFmtId="0" fontId="1" fillId="3" borderId="0" xfId="0" applyFont="1" applyFill="1"/>
    <xf numFmtId="3" fontId="1" fillId="3" borderId="0" xfId="0" applyNumberFormat="1" applyFont="1" applyFill="1"/>
    <xf numFmtId="164" fontId="1" fillId="3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3"/>
  <sheetViews>
    <sheetView tabSelected="1" workbookViewId="0">
      <selection activeCell="J5" sqref="J5"/>
    </sheetView>
  </sheetViews>
  <sheetFormatPr defaultRowHeight="14.5" x14ac:dyDescent="0.35"/>
  <cols>
    <col min="1" max="1" width="14.453125" customWidth="1"/>
    <col min="2" max="2" width="28.26953125" customWidth="1"/>
    <col min="3" max="3" width="16.26953125" customWidth="1"/>
    <col min="4" max="4" width="21.08984375" bestFit="1" customWidth="1"/>
    <col min="5" max="5" width="20.6328125" bestFit="1" customWidth="1"/>
    <col min="6" max="6" width="24.08984375" bestFit="1" customWidth="1"/>
  </cols>
  <sheetData>
    <row r="1" spans="1:7" ht="18.5" x14ac:dyDescent="0.45">
      <c r="A1" s="1" t="s">
        <v>7</v>
      </c>
      <c r="B1" s="2"/>
      <c r="C1" s="3"/>
      <c r="D1" s="4"/>
      <c r="E1" s="4"/>
      <c r="F1" s="4"/>
      <c r="G1" s="4"/>
    </row>
    <row r="2" spans="1:7" x14ac:dyDescent="0.35">
      <c r="A2" s="5" t="s">
        <v>6</v>
      </c>
      <c r="B2" s="2"/>
      <c r="C2" s="3"/>
      <c r="D2" s="4"/>
      <c r="E2" s="4"/>
      <c r="F2" s="4"/>
      <c r="G2" s="4"/>
    </row>
    <row r="3" spans="1:7" x14ac:dyDescent="0.35">
      <c r="A3" s="4"/>
      <c r="B3" s="2"/>
      <c r="C3" s="3"/>
      <c r="D3" s="4"/>
      <c r="E3" s="4"/>
      <c r="F3" s="4"/>
      <c r="G3" s="4"/>
    </row>
    <row r="4" spans="1:7" ht="15.5" x14ac:dyDescent="0.35">
      <c r="A4" s="6" t="s">
        <v>0</v>
      </c>
      <c r="B4" s="7" t="s">
        <v>1</v>
      </c>
      <c r="C4" s="8" t="s">
        <v>2</v>
      </c>
      <c r="D4" s="9" t="s">
        <v>3</v>
      </c>
      <c r="E4" s="9" t="s">
        <v>4</v>
      </c>
      <c r="F4" s="10" t="s">
        <v>5</v>
      </c>
      <c r="G4" s="4"/>
    </row>
    <row r="5" spans="1:7" ht="20" customHeight="1" x14ac:dyDescent="0.35">
      <c r="A5" s="11" t="s">
        <v>8</v>
      </c>
      <c r="B5" s="12"/>
      <c r="C5" s="29">
        <f>SUM(C6:C12)</f>
        <v>236363</v>
      </c>
      <c r="D5" s="29">
        <f t="shared" ref="D5:E5" si="0">SUM(D6:D12)</f>
        <v>204113</v>
      </c>
      <c r="E5" s="29">
        <f>SUM(E6:E12)</f>
        <v>32250</v>
      </c>
      <c r="F5" s="35">
        <f>E5/C5</f>
        <v>0.13644267503797125</v>
      </c>
    </row>
    <row r="6" spans="1:7" ht="19" customHeight="1" x14ac:dyDescent="0.35">
      <c r="A6" s="13" t="s">
        <v>9</v>
      </c>
      <c r="B6" s="14" t="s">
        <v>10</v>
      </c>
      <c r="C6" s="30">
        <v>133181</v>
      </c>
      <c r="D6" s="30">
        <f>C6-E6</f>
        <v>110705</v>
      </c>
      <c r="E6" s="30">
        <v>22476</v>
      </c>
      <c r="F6" s="36">
        <f>E6/C6</f>
        <v>0.16876281151215264</v>
      </c>
    </row>
    <row r="7" spans="1:7" x14ac:dyDescent="0.35">
      <c r="A7" s="4">
        <v>1000</v>
      </c>
      <c r="B7" s="15" t="s">
        <v>11</v>
      </c>
      <c r="C7" s="28">
        <v>38209</v>
      </c>
      <c r="D7" s="28">
        <f t="shared" ref="D7:D65" si="1">C7-E7</f>
        <v>34288</v>
      </c>
      <c r="E7" s="28">
        <v>3921</v>
      </c>
      <c r="F7" s="37">
        <f t="shared" ref="F7:F69" si="2">E7/C7</f>
        <v>0.10261980161741997</v>
      </c>
    </row>
    <row r="8" spans="1:7" x14ac:dyDescent="0.35">
      <c r="A8" s="13">
        <v>1100</v>
      </c>
      <c r="B8" s="16" t="s">
        <v>12</v>
      </c>
      <c r="C8" s="30">
        <v>4744</v>
      </c>
      <c r="D8" s="30">
        <f t="shared" si="1"/>
        <v>4322</v>
      </c>
      <c r="E8" s="30">
        <v>422</v>
      </c>
      <c r="F8" s="36">
        <f t="shared" si="2"/>
        <v>8.8954468802698139E-2</v>
      </c>
    </row>
    <row r="9" spans="1:7" x14ac:dyDescent="0.35">
      <c r="A9" s="2">
        <v>1300</v>
      </c>
      <c r="B9" s="5" t="s">
        <v>13</v>
      </c>
      <c r="C9" s="28">
        <v>17668</v>
      </c>
      <c r="D9" s="28">
        <f t="shared" si="1"/>
        <v>16763</v>
      </c>
      <c r="E9" s="28">
        <v>905</v>
      </c>
      <c r="F9" s="37">
        <f t="shared" si="2"/>
        <v>5.1222549241566676E-2</v>
      </c>
    </row>
    <row r="10" spans="1:7" x14ac:dyDescent="0.35">
      <c r="A10" s="13">
        <v>1400</v>
      </c>
      <c r="B10" s="16" t="s">
        <v>14</v>
      </c>
      <c r="C10" s="30">
        <v>29752</v>
      </c>
      <c r="D10" s="30">
        <f t="shared" si="1"/>
        <v>26291</v>
      </c>
      <c r="E10" s="30">
        <v>3461</v>
      </c>
      <c r="F10" s="36">
        <f t="shared" si="2"/>
        <v>0.11632831406292014</v>
      </c>
    </row>
    <row r="11" spans="1:7" x14ac:dyDescent="0.35">
      <c r="A11" s="2">
        <v>1604</v>
      </c>
      <c r="B11" s="5" t="s">
        <v>15</v>
      </c>
      <c r="C11" s="32">
        <v>12562</v>
      </c>
      <c r="D11" s="32">
        <f t="shared" si="1"/>
        <v>11512</v>
      </c>
      <c r="E11" s="32">
        <v>1050</v>
      </c>
      <c r="F11" s="38">
        <f t="shared" si="2"/>
        <v>8.3585416334978513E-2</v>
      </c>
    </row>
    <row r="12" spans="1:7" x14ac:dyDescent="0.35">
      <c r="A12" s="13">
        <v>1606</v>
      </c>
      <c r="B12" s="16" t="s">
        <v>16</v>
      </c>
      <c r="C12" s="30">
        <v>247</v>
      </c>
      <c r="D12" s="30">
        <f t="shared" si="1"/>
        <v>232</v>
      </c>
      <c r="E12" s="30">
        <v>15</v>
      </c>
      <c r="F12" s="36">
        <f t="shared" si="2"/>
        <v>6.0728744939271252E-2</v>
      </c>
    </row>
    <row r="13" spans="1:7" ht="19.5" customHeight="1" x14ac:dyDescent="0.35">
      <c r="A13" s="17" t="s">
        <v>17</v>
      </c>
      <c r="B13" s="18"/>
      <c r="C13" s="33">
        <f>SUM(C14:C17)</f>
        <v>28191</v>
      </c>
      <c r="D13" s="33">
        <f t="shared" ref="D13:E13" si="3">SUM(D14:D17)</f>
        <v>21590</v>
      </c>
      <c r="E13" s="33">
        <f t="shared" si="3"/>
        <v>6601</v>
      </c>
      <c r="F13" s="39">
        <f>E13/C13</f>
        <v>0.234152743783477</v>
      </c>
    </row>
    <row r="14" spans="1:7" ht="18" customHeight="1" x14ac:dyDescent="0.35">
      <c r="A14" s="13">
        <v>2000</v>
      </c>
      <c r="B14" s="16" t="s">
        <v>18</v>
      </c>
      <c r="C14" s="30">
        <v>19669</v>
      </c>
      <c r="D14" s="30">
        <f t="shared" si="1"/>
        <v>14690</v>
      </c>
      <c r="E14" s="30">
        <v>4979</v>
      </c>
      <c r="F14" s="36">
        <f t="shared" si="2"/>
        <v>0.25313945803040316</v>
      </c>
    </row>
    <row r="15" spans="1:7" x14ac:dyDescent="0.35">
      <c r="A15" s="2">
        <v>2300</v>
      </c>
      <c r="B15" s="5" t="s">
        <v>19</v>
      </c>
      <c r="C15" s="32">
        <v>3548</v>
      </c>
      <c r="D15" s="32">
        <f t="shared" si="1"/>
        <v>2902</v>
      </c>
      <c r="E15" s="32">
        <v>646</v>
      </c>
      <c r="F15" s="38">
        <f t="shared" si="2"/>
        <v>0.18207440811724915</v>
      </c>
    </row>
    <row r="16" spans="1:7" x14ac:dyDescent="0.35">
      <c r="A16" s="13">
        <v>2506</v>
      </c>
      <c r="B16" s="16" t="s">
        <v>20</v>
      </c>
      <c r="C16" s="30">
        <v>1325</v>
      </c>
      <c r="D16" s="30">
        <f t="shared" si="1"/>
        <v>1074</v>
      </c>
      <c r="E16" s="30">
        <v>251</v>
      </c>
      <c r="F16" s="36">
        <f t="shared" si="2"/>
        <v>0.18943396226415093</v>
      </c>
    </row>
    <row r="17" spans="1:6" x14ac:dyDescent="0.35">
      <c r="A17" s="2">
        <v>2510</v>
      </c>
      <c r="B17" s="5" t="s">
        <v>21</v>
      </c>
      <c r="C17" s="32">
        <v>3649</v>
      </c>
      <c r="D17" s="32">
        <f t="shared" si="1"/>
        <v>2924</v>
      </c>
      <c r="E17" s="32">
        <v>725</v>
      </c>
      <c r="F17" s="38">
        <f t="shared" si="2"/>
        <v>0.19868457111537408</v>
      </c>
    </row>
    <row r="18" spans="1:6" ht="19.5" customHeight="1" x14ac:dyDescent="0.35">
      <c r="A18" s="19" t="s">
        <v>22</v>
      </c>
      <c r="B18" s="20"/>
      <c r="C18" s="31">
        <f>SUM(C19:C28)</f>
        <v>16705</v>
      </c>
      <c r="D18" s="31">
        <f t="shared" ref="D18:E18" si="4">SUM(D19:D28)</f>
        <v>14583</v>
      </c>
      <c r="E18" s="31">
        <f t="shared" si="4"/>
        <v>2122</v>
      </c>
      <c r="F18" s="42">
        <f t="shared" si="2"/>
        <v>0.12702783597725231</v>
      </c>
    </row>
    <row r="19" spans="1:6" ht="17.5" customHeight="1" x14ac:dyDescent="0.35">
      <c r="A19" s="2">
        <v>3000</v>
      </c>
      <c r="B19" s="5" t="s">
        <v>23</v>
      </c>
      <c r="C19" s="32">
        <v>7665</v>
      </c>
      <c r="D19" s="32">
        <f t="shared" si="1"/>
        <v>6904</v>
      </c>
      <c r="E19" s="32">
        <v>761</v>
      </c>
      <c r="F19" s="38">
        <f t="shared" si="2"/>
        <v>9.9282452707110239E-2</v>
      </c>
    </row>
    <row r="20" spans="1:6" x14ac:dyDescent="0.35">
      <c r="A20" s="13">
        <v>3506</v>
      </c>
      <c r="B20" s="16" t="s">
        <v>24</v>
      </c>
      <c r="C20" s="30">
        <v>65</v>
      </c>
      <c r="D20" s="30">
        <f t="shared" si="1"/>
        <v>62</v>
      </c>
      <c r="E20" s="30">
        <v>3</v>
      </c>
      <c r="F20" s="36">
        <f t="shared" si="2"/>
        <v>4.6153846153846156E-2</v>
      </c>
    </row>
    <row r="21" spans="1:6" x14ac:dyDescent="0.35">
      <c r="A21" s="2">
        <v>3511</v>
      </c>
      <c r="B21" s="5" t="s">
        <v>25</v>
      </c>
      <c r="C21" s="32">
        <v>644</v>
      </c>
      <c r="D21" s="32">
        <f t="shared" si="1"/>
        <v>607</v>
      </c>
      <c r="E21" s="32">
        <v>37</v>
      </c>
      <c r="F21" s="38">
        <f t="shared" si="2"/>
        <v>5.745341614906832E-2</v>
      </c>
    </row>
    <row r="22" spans="1:6" x14ac:dyDescent="0.35">
      <c r="A22" s="13">
        <v>3609</v>
      </c>
      <c r="B22" s="16" t="s">
        <v>26</v>
      </c>
      <c r="C22" s="30">
        <v>3765</v>
      </c>
      <c r="D22" s="30">
        <f t="shared" si="1"/>
        <v>3254</v>
      </c>
      <c r="E22" s="30">
        <v>511</v>
      </c>
      <c r="F22" s="36">
        <f t="shared" si="2"/>
        <v>0.13572377158034529</v>
      </c>
    </row>
    <row r="23" spans="1:6" x14ac:dyDescent="0.35">
      <c r="A23" s="2">
        <v>3709</v>
      </c>
      <c r="B23" s="5" t="s">
        <v>27</v>
      </c>
      <c r="C23" s="32">
        <v>870</v>
      </c>
      <c r="D23" s="32">
        <f t="shared" si="1"/>
        <v>677</v>
      </c>
      <c r="E23" s="32">
        <v>193</v>
      </c>
      <c r="F23" s="38">
        <f t="shared" si="2"/>
        <v>0.2218390804597701</v>
      </c>
    </row>
    <row r="24" spans="1:6" x14ac:dyDescent="0.35">
      <c r="A24" s="13">
        <v>3710</v>
      </c>
      <c r="B24" s="16" t="s">
        <v>28</v>
      </c>
      <c r="C24" s="30">
        <v>65</v>
      </c>
      <c r="D24" s="30">
        <f t="shared" si="1"/>
        <v>61</v>
      </c>
      <c r="E24" s="30">
        <v>4</v>
      </c>
      <c r="F24" s="36">
        <f t="shared" si="2"/>
        <v>6.1538461538461542E-2</v>
      </c>
    </row>
    <row r="25" spans="1:6" x14ac:dyDescent="0.35">
      <c r="A25" s="2">
        <v>3711</v>
      </c>
      <c r="B25" s="5" t="s">
        <v>29</v>
      </c>
      <c r="C25" s="32">
        <v>1197</v>
      </c>
      <c r="D25" s="32">
        <f t="shared" si="1"/>
        <v>1005</v>
      </c>
      <c r="E25" s="32">
        <v>192</v>
      </c>
      <c r="F25" s="38">
        <f t="shared" si="2"/>
        <v>0.16040100250626566</v>
      </c>
    </row>
    <row r="26" spans="1:6" x14ac:dyDescent="0.35">
      <c r="A26" s="2">
        <v>3713</v>
      </c>
      <c r="B26" s="16" t="s">
        <v>30</v>
      </c>
      <c r="C26" s="30">
        <v>120</v>
      </c>
      <c r="D26" s="30">
        <f t="shared" si="1"/>
        <v>97</v>
      </c>
      <c r="E26" s="30">
        <v>23</v>
      </c>
      <c r="F26" s="36">
        <f t="shared" si="2"/>
        <v>0.19166666666666668</v>
      </c>
    </row>
    <row r="27" spans="1:6" x14ac:dyDescent="0.35">
      <c r="A27" s="2">
        <v>3714</v>
      </c>
      <c r="B27" s="5" t="s">
        <v>31</v>
      </c>
      <c r="C27" s="32">
        <v>1688</v>
      </c>
      <c r="D27" s="32">
        <f t="shared" si="1"/>
        <v>1337</v>
      </c>
      <c r="E27" s="32">
        <v>351</v>
      </c>
      <c r="F27" s="38">
        <f t="shared" si="2"/>
        <v>0.20793838862559241</v>
      </c>
    </row>
    <row r="28" spans="1:6" x14ac:dyDescent="0.35">
      <c r="A28" s="2">
        <v>3811</v>
      </c>
      <c r="B28" s="16" t="s">
        <v>32</v>
      </c>
      <c r="C28" s="30">
        <v>626</v>
      </c>
      <c r="D28" s="30">
        <f t="shared" si="1"/>
        <v>579</v>
      </c>
      <c r="E28" s="30">
        <v>47</v>
      </c>
      <c r="F28" s="36">
        <f t="shared" si="2"/>
        <v>7.5079872204472847E-2</v>
      </c>
    </row>
    <row r="29" spans="1:6" ht="20" customHeight="1" x14ac:dyDescent="0.4">
      <c r="A29" s="21" t="s">
        <v>33</v>
      </c>
      <c r="B29" s="2"/>
      <c r="C29" s="33">
        <f>SUM(C30:C38)</f>
        <v>7099</v>
      </c>
      <c r="D29" s="33">
        <f t="shared" ref="D29:E29" si="5">SUM(D30:D38)</f>
        <v>5882</v>
      </c>
      <c r="E29" s="33">
        <f t="shared" si="5"/>
        <v>1217</v>
      </c>
      <c r="F29" s="40">
        <f t="shared" si="2"/>
        <v>0.17143259614030146</v>
      </c>
    </row>
    <row r="30" spans="1:6" ht="18" customHeight="1" x14ac:dyDescent="0.35">
      <c r="A30" s="13">
        <v>4100</v>
      </c>
      <c r="B30" s="16" t="s">
        <v>34</v>
      </c>
      <c r="C30" s="30">
        <v>952</v>
      </c>
      <c r="D30" s="30">
        <f t="shared" si="1"/>
        <v>763</v>
      </c>
      <c r="E30" s="30">
        <v>189</v>
      </c>
      <c r="F30" s="36">
        <f t="shared" si="2"/>
        <v>0.19852941176470587</v>
      </c>
    </row>
    <row r="31" spans="1:6" x14ac:dyDescent="0.35">
      <c r="A31" s="2">
        <v>4200</v>
      </c>
      <c r="B31" s="5" t="s">
        <v>35</v>
      </c>
      <c r="C31" s="32">
        <v>3790</v>
      </c>
      <c r="D31" s="32">
        <f t="shared" si="1"/>
        <v>3150</v>
      </c>
      <c r="E31" s="32">
        <v>640</v>
      </c>
      <c r="F31" s="38">
        <f t="shared" si="2"/>
        <v>0.16886543535620052</v>
      </c>
    </row>
    <row r="32" spans="1:6" x14ac:dyDescent="0.35">
      <c r="A32" s="13">
        <v>4502</v>
      </c>
      <c r="B32" s="16" t="s">
        <v>36</v>
      </c>
      <c r="C32" s="30">
        <v>236</v>
      </c>
      <c r="D32" s="30">
        <f t="shared" si="1"/>
        <v>222</v>
      </c>
      <c r="E32" s="30">
        <v>14</v>
      </c>
      <c r="F32" s="36">
        <f t="shared" si="2"/>
        <v>5.9322033898305086E-2</v>
      </c>
    </row>
    <row r="33" spans="1:6" x14ac:dyDescent="0.35">
      <c r="A33" s="2">
        <v>4604</v>
      </c>
      <c r="B33" s="5" t="s">
        <v>37</v>
      </c>
      <c r="C33" s="32">
        <v>269</v>
      </c>
      <c r="D33" s="32">
        <f t="shared" si="1"/>
        <v>219</v>
      </c>
      <c r="E33" s="32">
        <v>50</v>
      </c>
      <c r="F33" s="38">
        <f t="shared" si="2"/>
        <v>0.18587360594795538</v>
      </c>
    </row>
    <row r="34" spans="1:6" x14ac:dyDescent="0.35">
      <c r="A34" s="13">
        <v>4607</v>
      </c>
      <c r="B34" s="16" t="s">
        <v>38</v>
      </c>
      <c r="C34" s="30">
        <v>1065</v>
      </c>
      <c r="D34" s="30">
        <f t="shared" si="1"/>
        <v>847</v>
      </c>
      <c r="E34" s="30">
        <v>218</v>
      </c>
      <c r="F34" s="36">
        <f t="shared" si="2"/>
        <v>0.20469483568075117</v>
      </c>
    </row>
    <row r="35" spans="1:6" x14ac:dyDescent="0.35">
      <c r="A35" s="2">
        <v>4803</v>
      </c>
      <c r="B35" s="5" t="s">
        <v>39</v>
      </c>
      <c r="C35" s="32">
        <v>202</v>
      </c>
      <c r="D35" s="32">
        <f t="shared" si="1"/>
        <v>139</v>
      </c>
      <c r="E35" s="32">
        <v>63</v>
      </c>
      <c r="F35" s="38">
        <f t="shared" si="2"/>
        <v>0.31188118811881188</v>
      </c>
    </row>
    <row r="36" spans="1:6" x14ac:dyDescent="0.35">
      <c r="A36" s="13">
        <v>4901</v>
      </c>
      <c r="B36" s="16" t="s">
        <v>40</v>
      </c>
      <c r="C36" s="30">
        <v>40</v>
      </c>
      <c r="D36" s="30">
        <f t="shared" si="1"/>
        <v>39</v>
      </c>
      <c r="E36" s="30">
        <v>1</v>
      </c>
      <c r="F36" s="36">
        <f t="shared" si="2"/>
        <v>2.5000000000000001E-2</v>
      </c>
    </row>
    <row r="37" spans="1:6" x14ac:dyDescent="0.35">
      <c r="A37" s="2">
        <v>4902</v>
      </c>
      <c r="B37" s="5" t="s">
        <v>41</v>
      </c>
      <c r="C37" s="32">
        <v>110</v>
      </c>
      <c r="D37" s="32">
        <f t="shared" si="1"/>
        <v>96</v>
      </c>
      <c r="E37" s="32">
        <v>14</v>
      </c>
      <c r="F37" s="38">
        <f t="shared" si="2"/>
        <v>0.12727272727272726</v>
      </c>
    </row>
    <row r="38" spans="1:6" x14ac:dyDescent="0.35">
      <c r="A38" s="13">
        <v>4911</v>
      </c>
      <c r="B38" s="16" t="s">
        <v>42</v>
      </c>
      <c r="C38" s="30">
        <v>435</v>
      </c>
      <c r="D38" s="30">
        <f t="shared" si="1"/>
        <v>407</v>
      </c>
      <c r="E38" s="30">
        <v>28</v>
      </c>
      <c r="F38" s="36">
        <f t="shared" si="2"/>
        <v>6.4367816091954022E-2</v>
      </c>
    </row>
    <row r="39" spans="1:6" ht="20" customHeight="1" x14ac:dyDescent="0.4">
      <c r="A39" s="21" t="s">
        <v>43</v>
      </c>
      <c r="B39" s="2"/>
      <c r="C39" s="33">
        <f>SUM(C40:C46)</f>
        <v>7412</v>
      </c>
      <c r="D39" s="33">
        <f t="shared" ref="D39:E39" si="6">SUM(D40:D46)</f>
        <v>6737</v>
      </c>
      <c r="E39" s="33">
        <f t="shared" si="6"/>
        <v>675</v>
      </c>
      <c r="F39" s="39">
        <f t="shared" si="2"/>
        <v>9.1068537506745817E-2</v>
      </c>
    </row>
    <row r="40" spans="1:6" ht="16" customHeight="1" x14ac:dyDescent="0.35">
      <c r="A40" s="13">
        <v>5200</v>
      </c>
      <c r="B40" s="16" t="s">
        <v>44</v>
      </c>
      <c r="C40" s="30">
        <v>4090</v>
      </c>
      <c r="D40" s="30">
        <f t="shared" si="1"/>
        <v>3770</v>
      </c>
      <c r="E40" s="30">
        <v>320</v>
      </c>
      <c r="F40" s="36">
        <f t="shared" si="2"/>
        <v>7.823960880195599E-2</v>
      </c>
    </row>
    <row r="41" spans="1:6" x14ac:dyDescent="0.35">
      <c r="A41" s="2">
        <v>5508</v>
      </c>
      <c r="B41" s="5" t="s">
        <v>45</v>
      </c>
      <c r="C41" s="32">
        <v>1219</v>
      </c>
      <c r="D41" s="32">
        <f t="shared" si="1"/>
        <v>1083</v>
      </c>
      <c r="E41" s="32">
        <v>136</v>
      </c>
      <c r="F41" s="38">
        <f t="shared" si="2"/>
        <v>0.11156685808039377</v>
      </c>
    </row>
    <row r="42" spans="1:6" x14ac:dyDescent="0.35">
      <c r="A42" s="13">
        <v>5604</v>
      </c>
      <c r="B42" s="16" t="s">
        <v>46</v>
      </c>
      <c r="C42" s="30">
        <v>957</v>
      </c>
      <c r="D42" s="30">
        <f t="shared" si="1"/>
        <v>817</v>
      </c>
      <c r="E42" s="30">
        <v>140</v>
      </c>
      <c r="F42" s="36">
        <f t="shared" si="2"/>
        <v>0.14629049111807732</v>
      </c>
    </row>
    <row r="43" spans="1:6" x14ac:dyDescent="0.35">
      <c r="A43" s="2">
        <v>5609</v>
      </c>
      <c r="B43" s="5" t="s">
        <v>47</v>
      </c>
      <c r="C43" s="32">
        <v>475</v>
      </c>
      <c r="D43" s="32">
        <f t="shared" si="1"/>
        <v>440</v>
      </c>
      <c r="E43" s="32">
        <v>35</v>
      </c>
      <c r="F43" s="38">
        <f t="shared" si="2"/>
        <v>7.3684210526315783E-2</v>
      </c>
    </row>
    <row r="44" spans="1:6" x14ac:dyDescent="0.35">
      <c r="A44" s="13">
        <v>5611</v>
      </c>
      <c r="B44" s="16" t="s">
        <v>48</v>
      </c>
      <c r="C44" s="30">
        <v>92</v>
      </c>
      <c r="D44" s="30">
        <f t="shared" si="1"/>
        <v>88</v>
      </c>
      <c r="E44" s="30">
        <v>4</v>
      </c>
      <c r="F44" s="36">
        <f t="shared" si="2"/>
        <v>4.3478260869565216E-2</v>
      </c>
    </row>
    <row r="45" spans="1:6" x14ac:dyDescent="0.35">
      <c r="A45" s="2">
        <v>5612</v>
      </c>
      <c r="B45" s="5" t="s">
        <v>49</v>
      </c>
      <c r="C45" s="32">
        <v>369</v>
      </c>
      <c r="D45" s="32">
        <f t="shared" si="1"/>
        <v>349</v>
      </c>
      <c r="E45" s="32">
        <v>20</v>
      </c>
      <c r="F45" s="38">
        <f t="shared" si="2"/>
        <v>5.4200542005420058E-2</v>
      </c>
    </row>
    <row r="46" spans="1:6" x14ac:dyDescent="0.35">
      <c r="A46" s="13">
        <v>5706</v>
      </c>
      <c r="B46" s="16" t="s">
        <v>50</v>
      </c>
      <c r="C46" s="30">
        <v>210</v>
      </c>
      <c r="D46" s="30">
        <f t="shared" si="1"/>
        <v>190</v>
      </c>
      <c r="E46" s="30">
        <v>20</v>
      </c>
      <c r="F46" s="36">
        <f t="shared" si="2"/>
        <v>9.5238095238095233E-2</v>
      </c>
    </row>
    <row r="47" spans="1:6" ht="19.5" customHeight="1" x14ac:dyDescent="0.35">
      <c r="A47" s="17" t="s">
        <v>51</v>
      </c>
      <c r="B47" s="2"/>
      <c r="C47" s="33">
        <f>SUM(C48:C60)</f>
        <v>30632</v>
      </c>
      <c r="D47" s="33">
        <f t="shared" ref="D47:E47" si="7">SUM(D48:D60)</f>
        <v>28121</v>
      </c>
      <c r="E47" s="33">
        <f t="shared" si="7"/>
        <v>2511</v>
      </c>
      <c r="F47" s="39">
        <f>E47/C47</f>
        <v>8.1973100026116477E-2</v>
      </c>
    </row>
    <row r="48" spans="1:6" ht="18.5" customHeight="1" x14ac:dyDescent="0.35">
      <c r="A48" s="13">
        <v>6000</v>
      </c>
      <c r="B48" s="16" t="s">
        <v>52</v>
      </c>
      <c r="C48" s="30">
        <v>19217</v>
      </c>
      <c r="D48" s="30">
        <f t="shared" si="1"/>
        <v>18064</v>
      </c>
      <c r="E48" s="30">
        <v>1153</v>
      </c>
      <c r="F48" s="36">
        <f t="shared" si="2"/>
        <v>5.9998959254826456E-2</v>
      </c>
    </row>
    <row r="49" spans="1:6" x14ac:dyDescent="0.35">
      <c r="A49" s="2">
        <v>6100</v>
      </c>
      <c r="B49" s="5" t="s">
        <v>53</v>
      </c>
      <c r="C49" s="32">
        <v>3034</v>
      </c>
      <c r="D49" s="32">
        <f t="shared" si="1"/>
        <v>2518</v>
      </c>
      <c r="E49" s="32">
        <v>516</v>
      </c>
      <c r="F49" s="38">
        <f t="shared" si="2"/>
        <v>0.17007251153592617</v>
      </c>
    </row>
    <row r="50" spans="1:6" x14ac:dyDescent="0.35">
      <c r="A50" s="13">
        <v>6250</v>
      </c>
      <c r="B50" s="16" t="s">
        <v>54</v>
      </c>
      <c r="C50" s="30">
        <v>1987</v>
      </c>
      <c r="D50" s="30">
        <f t="shared" si="1"/>
        <v>1849</v>
      </c>
      <c r="E50" s="30">
        <v>138</v>
      </c>
      <c r="F50" s="36">
        <f t="shared" si="2"/>
        <v>6.945143432310015E-2</v>
      </c>
    </row>
    <row r="51" spans="1:6" x14ac:dyDescent="0.35">
      <c r="A51" s="2">
        <v>6400</v>
      </c>
      <c r="B51" s="5" t="s">
        <v>55</v>
      </c>
      <c r="C51" s="32">
        <v>1861</v>
      </c>
      <c r="D51" s="32">
        <f t="shared" si="1"/>
        <v>1646</v>
      </c>
      <c r="E51" s="32">
        <v>215</v>
      </c>
      <c r="F51" s="38">
        <f t="shared" si="2"/>
        <v>0.1155292853304675</v>
      </c>
    </row>
    <row r="52" spans="1:6" x14ac:dyDescent="0.35">
      <c r="A52" s="13">
        <v>6513</v>
      </c>
      <c r="B52" s="16" t="s">
        <v>56</v>
      </c>
      <c r="C52" s="30">
        <v>1095</v>
      </c>
      <c r="D52" s="30">
        <f t="shared" si="1"/>
        <v>1042</v>
      </c>
      <c r="E52" s="30">
        <v>53</v>
      </c>
      <c r="F52" s="36">
        <f t="shared" si="2"/>
        <v>4.8401826484018265E-2</v>
      </c>
    </row>
    <row r="53" spans="1:6" x14ac:dyDescent="0.35">
      <c r="A53" s="2">
        <v>6515</v>
      </c>
      <c r="B53" s="5" t="s">
        <v>57</v>
      </c>
      <c r="C53" s="32">
        <v>648</v>
      </c>
      <c r="D53" s="32">
        <f t="shared" si="1"/>
        <v>621</v>
      </c>
      <c r="E53" s="32">
        <v>27</v>
      </c>
      <c r="F53" s="38">
        <f t="shared" si="2"/>
        <v>4.1666666666666664E-2</v>
      </c>
    </row>
    <row r="54" spans="1:6" x14ac:dyDescent="0.35">
      <c r="A54" s="13">
        <v>6601</v>
      </c>
      <c r="B54" s="16" t="s">
        <v>58</v>
      </c>
      <c r="C54" s="30">
        <v>436</v>
      </c>
      <c r="D54" s="30">
        <f t="shared" si="1"/>
        <v>366</v>
      </c>
      <c r="E54" s="30">
        <v>70</v>
      </c>
      <c r="F54" s="36">
        <f t="shared" si="2"/>
        <v>0.16055045871559634</v>
      </c>
    </row>
    <row r="55" spans="1:6" x14ac:dyDescent="0.35">
      <c r="A55" s="2">
        <v>6602</v>
      </c>
      <c r="B55" s="5" t="s">
        <v>59</v>
      </c>
      <c r="C55" s="32">
        <v>371</v>
      </c>
      <c r="D55" s="32">
        <f t="shared" si="1"/>
        <v>327</v>
      </c>
      <c r="E55" s="32">
        <v>44</v>
      </c>
      <c r="F55" s="38">
        <f t="shared" si="2"/>
        <v>0.11859838274932614</v>
      </c>
    </row>
    <row r="56" spans="1:6" x14ac:dyDescent="0.35">
      <c r="A56" s="13">
        <v>6607</v>
      </c>
      <c r="B56" s="16" t="s">
        <v>60</v>
      </c>
      <c r="C56" s="30">
        <v>476</v>
      </c>
      <c r="D56" s="30">
        <f t="shared" si="1"/>
        <v>357</v>
      </c>
      <c r="E56" s="30">
        <v>119</v>
      </c>
      <c r="F56" s="36">
        <f t="shared" si="2"/>
        <v>0.25</v>
      </c>
    </row>
    <row r="57" spans="1:6" x14ac:dyDescent="0.35">
      <c r="A57" s="2">
        <v>6611</v>
      </c>
      <c r="B57" s="5" t="s">
        <v>61</v>
      </c>
      <c r="C57" s="32">
        <v>56</v>
      </c>
      <c r="D57" s="32">
        <f t="shared" si="1"/>
        <v>52</v>
      </c>
      <c r="E57" s="32">
        <v>4</v>
      </c>
      <c r="F57" s="38">
        <f t="shared" si="2"/>
        <v>7.1428571428571425E-2</v>
      </c>
    </row>
    <row r="58" spans="1:6" x14ac:dyDescent="0.35">
      <c r="A58" s="2">
        <v>6612</v>
      </c>
      <c r="B58" s="16" t="s">
        <v>62</v>
      </c>
      <c r="C58" s="30">
        <v>853</v>
      </c>
      <c r="D58" s="30">
        <f t="shared" si="1"/>
        <v>804</v>
      </c>
      <c r="E58" s="30">
        <v>49</v>
      </c>
      <c r="F58" s="36">
        <f t="shared" si="2"/>
        <v>5.7444314185228607E-2</v>
      </c>
    </row>
    <row r="59" spans="1:6" x14ac:dyDescent="0.35">
      <c r="A59" s="2">
        <v>6706</v>
      </c>
      <c r="B59" s="5" t="s">
        <v>63</v>
      </c>
      <c r="C59" s="32">
        <v>95</v>
      </c>
      <c r="D59" s="32">
        <f t="shared" si="1"/>
        <v>90</v>
      </c>
      <c r="E59" s="32">
        <v>5</v>
      </c>
      <c r="F59" s="38">
        <f t="shared" si="2"/>
        <v>5.2631578947368418E-2</v>
      </c>
    </row>
    <row r="60" spans="1:6" x14ac:dyDescent="0.35">
      <c r="A60" s="2">
        <v>6709</v>
      </c>
      <c r="B60" s="16" t="s">
        <v>64</v>
      </c>
      <c r="C60" s="30">
        <v>503</v>
      </c>
      <c r="D60" s="30">
        <f t="shared" si="1"/>
        <v>385</v>
      </c>
      <c r="E60" s="30">
        <v>118</v>
      </c>
      <c r="F60" s="36">
        <f t="shared" si="2"/>
        <v>0.23459244532803181</v>
      </c>
    </row>
    <row r="61" spans="1:6" ht="23" customHeight="1" x14ac:dyDescent="0.4">
      <c r="A61" s="21" t="s">
        <v>65</v>
      </c>
      <c r="B61" s="2"/>
      <c r="C61" s="33">
        <f>SUM(C62:C65)</f>
        <v>10849</v>
      </c>
      <c r="D61" s="33">
        <f t="shared" ref="D61:E61" si="8">SUM(D62:D65)</f>
        <v>9408</v>
      </c>
      <c r="E61" s="33">
        <f t="shared" si="8"/>
        <v>1441</v>
      </c>
      <c r="F61" s="39">
        <f>E61/C61</f>
        <v>0.13282330168679141</v>
      </c>
    </row>
    <row r="62" spans="1:6" ht="16.5" customHeight="1" x14ac:dyDescent="0.35">
      <c r="A62" s="13">
        <v>7300</v>
      </c>
      <c r="B62" s="16" t="s">
        <v>66</v>
      </c>
      <c r="C62" s="30">
        <v>5088</v>
      </c>
      <c r="D62" s="30">
        <f t="shared" si="1"/>
        <v>4266</v>
      </c>
      <c r="E62" s="30">
        <v>822</v>
      </c>
      <c r="F62" s="36">
        <f t="shared" si="2"/>
        <v>0.16155660377358491</v>
      </c>
    </row>
    <row r="63" spans="1:6" x14ac:dyDescent="0.35">
      <c r="A63" s="2" t="s">
        <v>84</v>
      </c>
      <c r="B63" s="5" t="s">
        <v>85</v>
      </c>
      <c r="C63" s="32">
        <v>5005</v>
      </c>
      <c r="D63" s="32">
        <f t="shared" si="1"/>
        <v>4461</v>
      </c>
      <c r="E63" s="32">
        <v>544</v>
      </c>
      <c r="F63" s="38">
        <f t="shared" si="2"/>
        <v>0.10869130869130869</v>
      </c>
    </row>
    <row r="64" spans="1:6" x14ac:dyDescent="0.35">
      <c r="A64" s="13">
        <v>7502</v>
      </c>
      <c r="B64" s="16" t="s">
        <v>67</v>
      </c>
      <c r="C64" s="30">
        <v>658</v>
      </c>
      <c r="D64" s="30">
        <f t="shared" si="1"/>
        <v>605</v>
      </c>
      <c r="E64" s="30">
        <v>53</v>
      </c>
      <c r="F64" s="36">
        <f t="shared" si="2"/>
        <v>8.0547112462006076E-2</v>
      </c>
    </row>
    <row r="65" spans="1:6" x14ac:dyDescent="0.35">
      <c r="A65" s="2">
        <v>7505</v>
      </c>
      <c r="B65" s="5" t="s">
        <v>68</v>
      </c>
      <c r="C65" s="32">
        <v>98</v>
      </c>
      <c r="D65" s="32">
        <f t="shared" si="1"/>
        <v>76</v>
      </c>
      <c r="E65" s="32">
        <v>22</v>
      </c>
      <c r="F65" s="38">
        <f t="shared" si="2"/>
        <v>0.22448979591836735</v>
      </c>
    </row>
    <row r="66" spans="1:6" ht="19.5" customHeight="1" x14ac:dyDescent="0.4">
      <c r="A66" s="21" t="s">
        <v>86</v>
      </c>
      <c r="B66" s="5"/>
      <c r="C66" s="33">
        <f>SUM(C67:C81)</f>
        <v>31358</v>
      </c>
      <c r="D66" s="33">
        <f t="shared" ref="D66:E66" si="9">SUM(D67:D81)</f>
        <v>26808</v>
      </c>
      <c r="E66" s="33">
        <f t="shared" si="9"/>
        <v>4550</v>
      </c>
      <c r="F66" s="39">
        <f>E66/C66</f>
        <v>0.14509853944766885</v>
      </c>
    </row>
    <row r="67" spans="1:6" ht="18" customHeight="1" x14ac:dyDescent="0.35">
      <c r="A67" s="13">
        <v>7708</v>
      </c>
      <c r="B67" s="16" t="s">
        <v>69</v>
      </c>
      <c r="C67" s="30">
        <v>2396</v>
      </c>
      <c r="D67" s="30">
        <f t="shared" ref="D67:D81" si="10">C67-E67</f>
        <v>1876</v>
      </c>
      <c r="E67" s="30">
        <v>520</v>
      </c>
      <c r="F67" s="36">
        <f t="shared" si="2"/>
        <v>0.21702838063439064</v>
      </c>
    </row>
    <row r="68" spans="1:6" x14ac:dyDescent="0.35">
      <c r="A68" s="2">
        <v>8000</v>
      </c>
      <c r="B68" s="5" t="s">
        <v>70</v>
      </c>
      <c r="C68" s="32">
        <v>4330</v>
      </c>
      <c r="D68" s="32">
        <f t="shared" si="10"/>
        <v>3815</v>
      </c>
      <c r="E68" s="32">
        <v>515</v>
      </c>
      <c r="F68" s="38">
        <f t="shared" si="2"/>
        <v>0.11893764434180139</v>
      </c>
    </row>
    <row r="69" spans="1:6" x14ac:dyDescent="0.35">
      <c r="A69" s="13">
        <v>8200</v>
      </c>
      <c r="B69" s="16" t="s">
        <v>71</v>
      </c>
      <c r="C69" s="30">
        <v>10425</v>
      </c>
      <c r="D69" s="30">
        <f t="shared" si="10"/>
        <v>9589</v>
      </c>
      <c r="E69" s="30">
        <v>836</v>
      </c>
      <c r="F69" s="36">
        <f t="shared" si="2"/>
        <v>8.0191846522781773E-2</v>
      </c>
    </row>
    <row r="70" spans="1:6" x14ac:dyDescent="0.35">
      <c r="A70" s="2">
        <v>8508</v>
      </c>
      <c r="B70" s="5" t="s">
        <v>72</v>
      </c>
      <c r="C70" s="32">
        <v>764</v>
      </c>
      <c r="D70" s="32">
        <f t="shared" si="10"/>
        <v>403</v>
      </c>
      <c r="E70" s="32">
        <v>361</v>
      </c>
      <c r="F70" s="38">
        <f t="shared" ref="F70:F83" si="11">E70/C70</f>
        <v>0.47251308900523559</v>
      </c>
    </row>
    <row r="71" spans="1:6" x14ac:dyDescent="0.35">
      <c r="A71" s="13">
        <v>8509</v>
      </c>
      <c r="B71" s="16" t="s">
        <v>73</v>
      </c>
      <c r="C71" s="30">
        <v>629</v>
      </c>
      <c r="D71" s="30">
        <f t="shared" si="10"/>
        <v>420</v>
      </c>
      <c r="E71" s="30">
        <v>209</v>
      </c>
      <c r="F71" s="36">
        <f t="shared" si="11"/>
        <v>0.33227344992050872</v>
      </c>
    </row>
    <row r="72" spans="1:6" x14ac:dyDescent="0.35">
      <c r="A72" s="22">
        <v>8610</v>
      </c>
      <c r="B72" s="23" t="s">
        <v>74</v>
      </c>
      <c r="C72" s="32">
        <v>274</v>
      </c>
      <c r="D72" s="32">
        <f t="shared" si="10"/>
        <v>200</v>
      </c>
      <c r="E72" s="32">
        <v>74</v>
      </c>
      <c r="F72" s="38">
        <f t="shared" si="11"/>
        <v>0.27007299270072993</v>
      </c>
    </row>
    <row r="73" spans="1:6" x14ac:dyDescent="0.35">
      <c r="A73" s="24">
        <v>8613</v>
      </c>
      <c r="B73" s="25" t="s">
        <v>75</v>
      </c>
      <c r="C73" s="30">
        <v>1938</v>
      </c>
      <c r="D73" s="30">
        <f t="shared" si="10"/>
        <v>1509</v>
      </c>
      <c r="E73" s="30">
        <v>429</v>
      </c>
      <c r="F73" s="36">
        <f t="shared" si="11"/>
        <v>0.22136222910216719</v>
      </c>
    </row>
    <row r="74" spans="1:6" x14ac:dyDescent="0.35">
      <c r="A74" s="22">
        <v>8614</v>
      </c>
      <c r="B74" s="23" t="s">
        <v>76</v>
      </c>
      <c r="C74" s="32">
        <v>1744</v>
      </c>
      <c r="D74" s="32">
        <f t="shared" si="10"/>
        <v>1453</v>
      </c>
      <c r="E74" s="32">
        <v>291</v>
      </c>
      <c r="F74" s="38">
        <f>E74/C74</f>
        <v>0.16685779816513763</v>
      </c>
    </row>
    <row r="75" spans="1:6" x14ac:dyDescent="0.35">
      <c r="A75" s="24">
        <v>8710</v>
      </c>
      <c r="B75" s="25" t="s">
        <v>77</v>
      </c>
      <c r="C75" s="30">
        <v>823</v>
      </c>
      <c r="D75" s="30">
        <f t="shared" si="10"/>
        <v>634</v>
      </c>
      <c r="E75" s="30">
        <v>189</v>
      </c>
      <c r="F75" s="36">
        <f t="shared" si="11"/>
        <v>0.22964763061968407</v>
      </c>
    </row>
    <row r="76" spans="1:6" x14ac:dyDescent="0.35">
      <c r="A76" s="22">
        <v>8716</v>
      </c>
      <c r="B76" s="23" t="s">
        <v>78</v>
      </c>
      <c r="C76" s="32">
        <v>2771</v>
      </c>
      <c r="D76" s="32">
        <f t="shared" si="10"/>
        <v>2597</v>
      </c>
      <c r="E76" s="32">
        <v>174</v>
      </c>
      <c r="F76" s="38">
        <f t="shared" si="11"/>
        <v>6.2793215445687472E-2</v>
      </c>
    </row>
    <row r="77" spans="1:6" x14ac:dyDescent="0.35">
      <c r="A77" s="24">
        <v>8717</v>
      </c>
      <c r="B77" s="25" t="s">
        <v>79</v>
      </c>
      <c r="C77" s="30">
        <v>2323</v>
      </c>
      <c r="D77" s="30">
        <f t="shared" si="10"/>
        <v>1905</v>
      </c>
      <c r="E77" s="30">
        <v>418</v>
      </c>
      <c r="F77" s="36">
        <f t="shared" si="11"/>
        <v>0.17993973310374517</v>
      </c>
    </row>
    <row r="78" spans="1:6" x14ac:dyDescent="0.35">
      <c r="A78" s="22">
        <v>8719</v>
      </c>
      <c r="B78" s="23" t="s">
        <v>80</v>
      </c>
      <c r="C78" s="32">
        <v>497</v>
      </c>
      <c r="D78" s="32">
        <f t="shared" si="10"/>
        <v>415</v>
      </c>
      <c r="E78" s="32">
        <v>82</v>
      </c>
      <c r="F78" s="38">
        <f t="shared" si="11"/>
        <v>0.16498993963782696</v>
      </c>
    </row>
    <row r="79" spans="1:6" x14ac:dyDescent="0.35">
      <c r="A79" s="24">
        <v>8720</v>
      </c>
      <c r="B79" s="25" t="s">
        <v>81</v>
      </c>
      <c r="C79" s="30">
        <v>587</v>
      </c>
      <c r="D79" s="30">
        <f t="shared" si="10"/>
        <v>501</v>
      </c>
      <c r="E79" s="30">
        <v>86</v>
      </c>
      <c r="F79" s="36">
        <f t="shared" si="11"/>
        <v>0.1465076660988075</v>
      </c>
    </row>
    <row r="80" spans="1:6" x14ac:dyDescent="0.35">
      <c r="A80" s="22">
        <v>8721</v>
      </c>
      <c r="B80" s="23" t="s">
        <v>82</v>
      </c>
      <c r="C80" s="32">
        <v>1160</v>
      </c>
      <c r="D80" s="32">
        <f t="shared" si="10"/>
        <v>852</v>
      </c>
      <c r="E80" s="32">
        <v>308</v>
      </c>
      <c r="F80" s="38">
        <f t="shared" si="11"/>
        <v>0.26551724137931032</v>
      </c>
    </row>
    <row r="81" spans="1:6" ht="15" thickBot="1" x14ac:dyDescent="0.4">
      <c r="A81" s="26">
        <v>8722</v>
      </c>
      <c r="B81" s="27" t="s">
        <v>83</v>
      </c>
      <c r="C81" s="34">
        <v>697</v>
      </c>
      <c r="D81" s="34">
        <f t="shared" si="10"/>
        <v>639</v>
      </c>
      <c r="E81" s="34">
        <v>58</v>
      </c>
      <c r="F81" s="41">
        <f t="shared" si="11"/>
        <v>8.3213773314203723E-2</v>
      </c>
    </row>
    <row r="82" spans="1:6" ht="15" thickTop="1" x14ac:dyDescent="0.35"/>
    <row r="83" spans="1:6" x14ac:dyDescent="0.35">
      <c r="A83" s="43" t="s">
        <v>2</v>
      </c>
      <c r="B83" s="43"/>
      <c r="C83" s="44">
        <f>C5+C13+C18+C29+C39+C47+C61+C66</f>
        <v>368609</v>
      </c>
      <c r="D83" s="44">
        <f t="shared" ref="D83:E83" si="12">D5+D13+D18+D29+D39+D47+D61+D66</f>
        <v>317242</v>
      </c>
      <c r="E83" s="44">
        <f t="shared" si="12"/>
        <v>51367</v>
      </c>
      <c r="F83" s="45">
        <f>E83/C83</f>
        <v>0.13935362402979851</v>
      </c>
    </row>
  </sheetData>
  <pageMargins left="0.7" right="0.7" top="0.75" bottom="0.75" header="0.3" footer="0.3"/>
  <pageSetup paperSize="9" orientation="portrait" r:id="rId1"/>
  <ignoredErrors>
    <ignoredError sqref="A6 A63" numberStoredAsText="1"/>
    <ignoredError sqref="D29:E29 D47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Jón Már Halldórsson</dc:creator>
  <cp:lastModifiedBy>Jón Már Halldórsson</cp:lastModifiedBy>
  <dcterms:created xsi:type="dcterms:W3CDTF">2021-01-12T08:32:18Z</dcterms:created>
  <dcterms:modified xsi:type="dcterms:W3CDTF">2021-01-14T10:02:30Z</dcterms:modified>
</cp:coreProperties>
</file>