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april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0" i="1"/>
  <c r="F17" i="1"/>
  <c r="C13" i="2" l="1"/>
  <c r="L55" i="1" l="1"/>
  <c r="H18" i="1"/>
  <c r="G5" i="1"/>
  <c r="F5" i="1"/>
  <c r="F52" i="1"/>
  <c r="F18" i="1"/>
  <c r="H5" i="1" l="1"/>
  <c r="G55" i="1"/>
  <c r="G56" i="1"/>
  <c r="H55" i="1"/>
  <c r="F55" i="1"/>
  <c r="H56" i="1"/>
  <c r="F56" i="1"/>
  <c r="G30" i="1" l="1"/>
  <c r="H30" i="1"/>
  <c r="G28" i="1"/>
  <c r="H14" i="1"/>
  <c r="H48" i="1" l="1"/>
  <c r="H33" i="1"/>
  <c r="G42" i="1"/>
  <c r="G25" i="1"/>
  <c r="F6" i="1"/>
  <c r="F7" i="1"/>
  <c r="F8" i="1"/>
  <c r="F9" i="1"/>
  <c r="F10" i="1"/>
  <c r="F11" i="1"/>
  <c r="F12" i="1"/>
  <c r="F13" i="1"/>
  <c r="F14" i="1"/>
  <c r="F15" i="1"/>
  <c r="F16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H6" i="1"/>
  <c r="H7" i="1"/>
  <c r="H8" i="1"/>
  <c r="H9" i="1"/>
  <c r="H10" i="1"/>
  <c r="H11" i="1"/>
  <c r="H12" i="1"/>
  <c r="H13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6" i="1"/>
  <c r="G27" i="1"/>
  <c r="G29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<sst xmlns="http://schemas.openxmlformats.org/spreadsheetml/2006/main" count="113" uniqueCount="100">
  <si>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</si>
  <si>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</si>
  <si>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</si>
  <si>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</si>
  <si>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</si>
  <si>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</si>
  <si>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</si>
  <si>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</si>
  <si>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</si>
  <si>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</si>
  <si>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</si>
  <si>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</si>
  <si>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</si>
  <si>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</si>
  <si>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</si>
  <si>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</si>
  <si>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</si>
  <si>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</si>
  <si>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</si>
  <si>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</si>
  <si>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</si>
  <si>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</si>
  <si>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</si>
  <si>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</si>
  <si>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</si>
  <si>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</si>
  <si>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</si>
  <si>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</si>
  <si>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</si>
  <si>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</si>
  <si>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</si>
  <si>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</si>
  <si>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</si>
  <si>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</si>
  <si>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</si>
  <si>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</si>
  <si>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</si>
  <si>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</si>
  <si>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</si>
  <si>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</si>
  <si>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</si>
  <si>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</si>
  <si>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</si>
  <si>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</si>
  <si>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</si>
  <si>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</si>
  <si>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</si>
  <si>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</si>
  <si>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</si>
  <si>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</si>
  <si>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</si>
  <si>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</si>
  <si>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</si>
  <si>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</si>
  <si>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</si>
  <si>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</si>
  <si>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</si>
  <si>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</si>
  <si>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</si>
  <si>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</si>
  <si>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</si>
  <si>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</si>
  <si>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</si>
  <si>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</si>
  <si>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</si>
  <si>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</si>
  <si>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</si>
  <si>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</si>
  <si>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</si>
  <si>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</si>
  <si>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</si>
  <si>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</si>
  <si>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</si>
  <si>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</si>
  <si>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</si>
  <si>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</si>
  <si>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</si>
  <si>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</si>
  <si>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</si>
  <si>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</si>
  <si>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</si>
  <si>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</si>
  <si>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</si>
  <si>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</si>
  <si>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</si>
  <si>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</si>
  <si>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</si>
  <si>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</si>
  <si>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</si>
  <si>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</si>
  <si>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</si>
  <si>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</si>
  <si>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</si>
  <si>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</si>
  <si>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</si>
  <si>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Br. m/1.des 2018 og 1. apr. 2019</t>
  </si>
  <si>
    <t>Br. m/1.12.2018 og 1.4.2019 (%)</t>
  </si>
  <si>
    <t>(</t>
  </si>
  <si>
    <t>Vitund</t>
  </si>
  <si>
    <t>Fjöldi skráðra í trú- og lífsskoðunarfélög þann 1. apríl s.l. og samanburður við fjölda þann 1. desember 2017 og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</si>
</sst>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7" fillId="3" borderId="1" xfId="0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 sz="1400"/>
              <a:t>Breytingar á fjölda félagsmanna í stærstu trú- og lífsskoðunarfélögum milli 1. des. 2018 og 1. apríl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General</c:formatCode>
                <c:ptCount val="11"/>
                <c:pt idx="0">
                  <c:v>-369</c:v>
                </c:pt>
                <c:pt idx="1">
                  <c:v>246</c:v>
                </c:pt>
                <c:pt idx="2">
                  <c:v>55</c:v>
                </c:pt>
                <c:pt idx="3">
                  <c:v>53</c:v>
                </c:pt>
                <c:pt idx="4">
                  <c:v>105</c:v>
                </c:pt>
                <c:pt idx="5">
                  <c:v>6</c:v>
                </c:pt>
                <c:pt idx="6">
                  <c:v>128</c:v>
                </c:pt>
                <c:pt idx="7">
                  <c:v>9</c:v>
                </c:pt>
                <c:pt idx="8">
                  <c:v>-110</c:v>
                </c:pt>
                <c:pt idx="9">
                  <c:v>-10</c:v>
                </c:pt>
                <c:pt idx="1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/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209549</xdr:colOff>
      <xdr:row>23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L3" sqref="L3"/>
    </sheetView>
  </sheetViews>
  <sheetFormatPr defaultRowHeight="15" x14ac:dyDescent="0.25"/>
  <cols>
    <col min="1" max="1" width="1.5703125" style="1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8.5703125" style="1" bestFit="1" customWidth="1"/>
    <col min="7" max="7" width="29.140625" style="44" bestFit="1" customWidth="1"/>
    <col min="8" max="8" width="27.7109375" style="44" bestFit="1" customWidth="1"/>
    <col min="9" max="11" width="9.140625" style="3"/>
    <col min="12" max="12" width="18.5703125" style="43" bestFit="1" customWidth="1"/>
    <col min="13" max="13" width="9.140625" style="3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7" t="s">
        <v>99</v>
      </c>
    </row>
    <row r="2" spans="1:24" x14ac:dyDescent="0.25">
      <c r="A2" s="6" t="s">
        <v>92</v>
      </c>
    </row>
    <row r="3" spans="1:24" x14ac:dyDescent="0.25">
      <c r="A3" s="2"/>
    </row>
    <row r="4" spans="1:24" ht="15.75" thickBot="1" x14ac:dyDescent="0.3">
      <c r="A4" s="57" t="s">
        <v>0</v>
      </c>
      <c r="B4" s="8" t="s">
        <v>90</v>
      </c>
      <c r="C4" s="9">
        <v>43070</v>
      </c>
      <c r="D4" s="9">
        <v>43435</v>
      </c>
      <c r="E4" s="9">
        <v>43556</v>
      </c>
      <c r="F4" s="36" t="s">
        <v>95</v>
      </c>
      <c r="G4" s="45" t="s">
        <v>94</v>
      </c>
      <c r="H4" s="45" t="s">
        <v>96</v>
      </c>
      <c r="K4" s="4"/>
      <c r="L4" s="31"/>
      <c r="M4" s="21"/>
    </row>
    <row r="5" spans="1:24" x14ac:dyDescent="0.25">
      <c r="A5" s="55">
        <v>1</v>
      </c>
      <c r="B5" s="5" t="s">
        <v>41</v>
      </c>
      <c r="C5" s="27">
        <v>235091</v>
      </c>
      <c r="D5" s="27">
        <v>232672</v>
      </c>
      <c r="E5" s="27">
        <v>232303</v>
      </c>
      <c r="F5" s="38">
        <f>E5-D5</f>
        <v>-369</v>
      </c>
      <c r="G5" s="46">
        <f>D5/C5-1</f>
        <v>-1.0289632525277481E-2</v>
      </c>
      <c r="H5" s="46">
        <f>E5/D5-1</f>
        <v>-1.5859235318388398E-3</v>
      </c>
      <c r="K5" s="24"/>
      <c r="M5" s="21"/>
      <c r="N5" s="17"/>
    </row>
    <row r="6" spans="1:24" x14ac:dyDescent="0.25">
      <c r="A6" s="55">
        <v>7</v>
      </c>
      <c r="B6" s="10" t="s">
        <v>47</v>
      </c>
      <c r="C6" s="28">
        <v>13422</v>
      </c>
      <c r="D6" s="28">
        <v>13934</v>
      </c>
      <c r="E6" s="28">
        <v>14180</v>
      </c>
      <c r="F6" s="39">
        <f t="shared" ref="F6:F51" si="0">E6-D6</f>
        <v>246</v>
      </c>
      <c r="G6" s="47">
        <f t="shared" ref="G6:G51" si="1">D6/C6-1</f>
        <v>3.8146326925942553E-2</v>
      </c>
      <c r="H6" s="47">
        <f t="shared" ref="H6:H56" si="2">E6/D6-1</f>
        <v>1.7654657671881679E-2</v>
      </c>
      <c r="K6" s="4"/>
      <c r="L6" s="27"/>
      <c r="M6" s="21"/>
      <c r="N6" s="12"/>
      <c r="O6" s="13"/>
      <c r="P6" s="18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55">
        <v>2</v>
      </c>
      <c r="B7" s="5" t="s">
        <v>42</v>
      </c>
      <c r="C7" s="27">
        <v>9808</v>
      </c>
      <c r="D7" s="27">
        <v>9844</v>
      </c>
      <c r="E7" s="27">
        <v>9899</v>
      </c>
      <c r="F7" s="38">
        <f t="shared" si="0"/>
        <v>55</v>
      </c>
      <c r="G7" s="48">
        <f t="shared" si="1"/>
        <v>3.6704730831973453E-3</v>
      </c>
      <c r="H7" s="48">
        <f t="shared" si="2"/>
        <v>5.5871596911825083E-3</v>
      </c>
      <c r="K7" s="4"/>
      <c r="L7" s="31"/>
      <c r="M7" s="21"/>
      <c r="N7" s="12"/>
      <c r="O7" s="13"/>
      <c r="P7" s="18"/>
      <c r="Q7" s="17"/>
      <c r="R7" s="17"/>
      <c r="S7" s="17"/>
      <c r="T7" s="17"/>
      <c r="U7" s="17"/>
      <c r="V7" s="17"/>
      <c r="W7" s="17"/>
      <c r="X7" s="17"/>
    </row>
    <row r="8" spans="1:24" x14ac:dyDescent="0.25">
      <c r="A8" s="55">
        <v>8</v>
      </c>
      <c r="B8" s="10" t="s">
        <v>48</v>
      </c>
      <c r="C8" s="28">
        <v>6783</v>
      </c>
      <c r="D8" s="28">
        <v>6970</v>
      </c>
      <c r="E8" s="28">
        <v>7023</v>
      </c>
      <c r="F8" s="39">
        <f t="shared" si="0"/>
        <v>53</v>
      </c>
      <c r="G8" s="47">
        <f t="shared" si="1"/>
        <v>2.7568922305764465E-2</v>
      </c>
      <c r="H8" s="47">
        <f t="shared" si="2"/>
        <v>7.6040172166427222E-3</v>
      </c>
      <c r="K8" s="4"/>
      <c r="L8" s="27"/>
      <c r="M8" s="21"/>
      <c r="N8" s="17"/>
      <c r="O8" s="19"/>
      <c r="P8" s="18"/>
      <c r="Q8" s="17"/>
      <c r="R8" s="17"/>
      <c r="S8" s="17"/>
      <c r="T8" s="17"/>
      <c r="U8" s="17"/>
      <c r="V8" s="17"/>
      <c r="W8" s="17"/>
      <c r="X8" s="17"/>
    </row>
    <row r="9" spans="1:24" x14ac:dyDescent="0.25">
      <c r="A9" s="55" t="s">
        <v>17</v>
      </c>
      <c r="B9" s="5" t="s">
        <v>83</v>
      </c>
      <c r="C9" s="27">
        <v>4028</v>
      </c>
      <c r="D9" s="27">
        <v>4428</v>
      </c>
      <c r="E9" s="27">
        <v>4533</v>
      </c>
      <c r="F9" s="38">
        <f t="shared" si="0"/>
        <v>105</v>
      </c>
      <c r="G9" s="48">
        <f t="shared" si="1"/>
        <v>9.930486593843102E-2</v>
      </c>
      <c r="H9" s="48">
        <f t="shared" si="2"/>
        <v>2.3712737127371319E-2</v>
      </c>
      <c r="K9" s="11"/>
      <c r="L9" s="27"/>
      <c r="M9" s="21"/>
      <c r="N9" s="17"/>
      <c r="O9" s="13"/>
      <c r="P9" s="18"/>
      <c r="Q9" s="17"/>
      <c r="R9" s="17"/>
      <c r="S9" s="17"/>
      <c r="T9" s="17"/>
      <c r="U9" s="17"/>
      <c r="V9" s="17"/>
      <c r="W9" s="17"/>
      <c r="X9" s="17"/>
    </row>
    <row r="10" spans="1:24" x14ac:dyDescent="0.25">
      <c r="A10" s="55">
        <v>3</v>
      </c>
      <c r="B10" s="14" t="s">
        <v>43</v>
      </c>
      <c r="C10" s="29">
        <v>3278</v>
      </c>
      <c r="D10" s="28">
        <v>3294</v>
      </c>
      <c r="E10" s="28">
        <v>3300</v>
      </c>
      <c r="F10" s="39">
        <f t="shared" si="0"/>
        <v>6</v>
      </c>
      <c r="G10" s="47">
        <f t="shared" si="1"/>
        <v>4.8810250152531154E-3</v>
      </c>
      <c r="H10" s="47">
        <f t="shared" si="2"/>
        <v>1.8214936247722413E-3</v>
      </c>
      <c r="K10" s="4"/>
      <c r="L10" s="27"/>
      <c r="M10" s="21"/>
      <c r="N10" s="17"/>
      <c r="O10" s="13"/>
      <c r="P10" s="18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55" t="s">
        <v>39</v>
      </c>
      <c r="B11" s="5" t="s">
        <v>59</v>
      </c>
      <c r="C11" s="27">
        <v>2279</v>
      </c>
      <c r="D11" s="27">
        <v>2815</v>
      </c>
      <c r="E11" s="27">
        <v>2943</v>
      </c>
      <c r="F11" s="38">
        <f t="shared" si="0"/>
        <v>128</v>
      </c>
      <c r="G11" s="48">
        <f t="shared" si="1"/>
        <v>0.23519087318999565</v>
      </c>
      <c r="H11" s="48">
        <f t="shared" si="2"/>
        <v>4.5470692717584305E-2</v>
      </c>
      <c r="K11" s="11"/>
      <c r="M11" s="2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55">
        <v>6</v>
      </c>
      <c r="B12" s="16" t="s">
        <v>46</v>
      </c>
      <c r="C12" s="30">
        <v>2068</v>
      </c>
      <c r="D12" s="28">
        <v>2080</v>
      </c>
      <c r="E12" s="28">
        <v>2089</v>
      </c>
      <c r="F12" s="39">
        <f t="shared" si="0"/>
        <v>9</v>
      </c>
      <c r="G12" s="47">
        <f t="shared" si="1"/>
        <v>5.8027079303675233E-3</v>
      </c>
      <c r="H12" s="47">
        <f t="shared" si="2"/>
        <v>4.3269230769231726E-3</v>
      </c>
      <c r="K12" s="4"/>
      <c r="L12" s="27"/>
      <c r="M12" s="2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55" t="s">
        <v>26</v>
      </c>
      <c r="B13" s="12" t="s">
        <v>60</v>
      </c>
      <c r="C13" s="31">
        <v>1936</v>
      </c>
      <c r="D13" s="27">
        <v>1630</v>
      </c>
      <c r="E13" s="27">
        <v>1520</v>
      </c>
      <c r="F13" s="38">
        <f t="shared" si="0"/>
        <v>-110</v>
      </c>
      <c r="G13" s="46">
        <f t="shared" si="1"/>
        <v>-0.15805785123966942</v>
      </c>
      <c r="H13" s="46">
        <f t="shared" si="2"/>
        <v>-6.7484662576687171E-2</v>
      </c>
      <c r="K13" s="4"/>
      <c r="L13" s="27"/>
      <c r="M13" s="2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55" t="s">
        <v>25</v>
      </c>
      <c r="B14" s="16" t="s">
        <v>49</v>
      </c>
      <c r="C14" s="30">
        <v>1111</v>
      </c>
      <c r="D14" s="28">
        <v>1121</v>
      </c>
      <c r="E14" s="28">
        <v>1111</v>
      </c>
      <c r="F14" s="39">
        <f t="shared" si="0"/>
        <v>-10</v>
      </c>
      <c r="G14" s="47">
        <f t="shared" si="1"/>
        <v>9.0009000900090896E-3</v>
      </c>
      <c r="H14" s="49">
        <f>E14/D14-1</f>
        <v>-8.9206066012489371E-3</v>
      </c>
      <c r="K14" s="4"/>
      <c r="L14" s="27"/>
      <c r="M14" s="21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55" t="s">
        <v>33</v>
      </c>
      <c r="B15" s="12" t="s">
        <v>64</v>
      </c>
      <c r="C15" s="31">
        <v>658</v>
      </c>
      <c r="D15" s="27">
        <v>685</v>
      </c>
      <c r="E15" s="27">
        <v>692</v>
      </c>
      <c r="F15" s="38">
        <f t="shared" si="0"/>
        <v>7</v>
      </c>
      <c r="G15" s="48">
        <f t="shared" si="1"/>
        <v>4.1033434650455947E-2</v>
      </c>
      <c r="H15" s="48">
        <f t="shared" si="2"/>
        <v>1.0218978102189746E-2</v>
      </c>
      <c r="K15" s="11"/>
      <c r="L15" s="27"/>
      <c r="M15" s="21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55">
        <v>4</v>
      </c>
      <c r="B16" s="16" t="s">
        <v>44</v>
      </c>
      <c r="C16" s="30">
        <v>677</v>
      </c>
      <c r="D16" s="28">
        <v>652</v>
      </c>
      <c r="E16" s="28">
        <v>646</v>
      </c>
      <c r="F16" s="39">
        <f t="shared" si="0"/>
        <v>-6</v>
      </c>
      <c r="G16" s="49">
        <f t="shared" si="1"/>
        <v>-3.6927621861152171E-2</v>
      </c>
      <c r="H16" s="49">
        <f t="shared" si="2"/>
        <v>-9.2024539877300082E-3</v>
      </c>
      <c r="K16" s="11"/>
      <c r="L16" s="27"/>
      <c r="M16" s="2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55" t="s">
        <v>12</v>
      </c>
      <c r="B17" s="12" t="s">
        <v>68</v>
      </c>
      <c r="C17" s="31">
        <v>630</v>
      </c>
      <c r="D17" s="27">
        <v>620</v>
      </c>
      <c r="E17" s="27">
        <v>613</v>
      </c>
      <c r="F17" s="38">
        <f>E17-D17</f>
        <v>-7</v>
      </c>
      <c r="G17" s="46">
        <f>D17/C17-1</f>
        <v>-1.5873015873015928E-2</v>
      </c>
      <c r="H17" s="46">
        <f t="shared" si="2"/>
        <v>-1.1290322580645107E-2</v>
      </c>
      <c r="K17" s="4"/>
      <c r="L17" s="31"/>
      <c r="M17" s="2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55" t="s">
        <v>34</v>
      </c>
      <c r="B18" s="16" t="s">
        <v>54</v>
      </c>
      <c r="C18" s="30">
        <v>547</v>
      </c>
      <c r="D18" s="28">
        <v>535</v>
      </c>
      <c r="E18" s="28">
        <v>565</v>
      </c>
      <c r="F18" s="39">
        <f t="shared" si="0"/>
        <v>30</v>
      </c>
      <c r="G18" s="49">
        <f t="shared" si="1"/>
        <v>-2.1937842778793404E-2</v>
      </c>
      <c r="H18" s="47">
        <f t="shared" si="2"/>
        <v>5.6074766355140193E-2</v>
      </c>
      <c r="K18" s="11"/>
      <c r="M18" s="21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55" t="s">
        <v>16</v>
      </c>
      <c r="B19" s="15" t="s">
        <v>85</v>
      </c>
      <c r="C19" s="32">
        <v>532</v>
      </c>
      <c r="D19" s="27">
        <v>530</v>
      </c>
      <c r="E19" s="27">
        <v>515</v>
      </c>
      <c r="F19" s="38">
        <f>E19-D19</f>
        <v>-15</v>
      </c>
      <c r="G19" s="46">
        <f t="shared" si="1"/>
        <v>-3.7593984962406291E-3</v>
      </c>
      <c r="H19" s="46">
        <f t="shared" si="2"/>
        <v>-2.8301886792452824E-2</v>
      </c>
      <c r="K19" s="4"/>
      <c r="L19" s="27"/>
      <c r="M19" s="21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55" t="s">
        <v>18</v>
      </c>
      <c r="B20" s="16" t="s">
        <v>55</v>
      </c>
      <c r="C20" s="30">
        <v>476</v>
      </c>
      <c r="D20" s="28">
        <v>437</v>
      </c>
      <c r="E20" s="28">
        <v>439</v>
      </c>
      <c r="F20" s="39">
        <f t="shared" si="0"/>
        <v>2</v>
      </c>
      <c r="G20" s="49">
        <f t="shared" si="1"/>
        <v>-8.1932773109243739E-2</v>
      </c>
      <c r="H20" s="47">
        <f t="shared" si="2"/>
        <v>4.5766590389015871E-3</v>
      </c>
      <c r="K20" s="4"/>
      <c r="L20" s="27"/>
      <c r="M20" s="21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42" t="s">
        <v>30</v>
      </c>
      <c r="B21" s="12" t="s">
        <v>75</v>
      </c>
      <c r="C21" s="31">
        <v>410</v>
      </c>
      <c r="D21" s="31">
        <v>394</v>
      </c>
      <c r="E21" s="31">
        <v>381</v>
      </c>
      <c r="F21" s="38">
        <f t="shared" si="0"/>
        <v>-13</v>
      </c>
      <c r="G21" s="46">
        <f t="shared" si="1"/>
        <v>-3.9024390243902474E-2</v>
      </c>
      <c r="H21" s="46">
        <f t="shared" si="2"/>
        <v>-3.2994923857868064E-2</v>
      </c>
      <c r="K21" s="4"/>
      <c r="L21" s="31"/>
      <c r="M21" s="21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55" t="s">
        <v>38</v>
      </c>
      <c r="B22" s="10" t="s">
        <v>65</v>
      </c>
      <c r="C22" s="28">
        <v>345</v>
      </c>
      <c r="D22" s="28">
        <v>365</v>
      </c>
      <c r="E22" s="28">
        <v>365</v>
      </c>
      <c r="F22" s="39">
        <f t="shared" si="0"/>
        <v>0</v>
      </c>
      <c r="G22" s="47">
        <f t="shared" si="1"/>
        <v>5.7971014492753659E-2</v>
      </c>
      <c r="H22" s="47">
        <f t="shared" si="2"/>
        <v>0</v>
      </c>
      <c r="K22" s="11"/>
      <c r="M22" s="21"/>
      <c r="O22" s="1"/>
      <c r="P22" s="20"/>
    </row>
    <row r="23" spans="1:24" x14ac:dyDescent="0.25">
      <c r="A23" s="55" t="s">
        <v>22</v>
      </c>
      <c r="B23" s="15" t="s">
        <v>84</v>
      </c>
      <c r="C23" s="32">
        <v>369</v>
      </c>
      <c r="D23" s="27">
        <v>357</v>
      </c>
      <c r="E23" s="27">
        <v>353</v>
      </c>
      <c r="F23" s="38">
        <f t="shared" si="0"/>
        <v>-4</v>
      </c>
      <c r="G23" s="46">
        <f t="shared" si="1"/>
        <v>-3.2520325203251987E-2</v>
      </c>
      <c r="H23" s="46">
        <f t="shared" si="2"/>
        <v>-1.1204481792717047E-2</v>
      </c>
      <c r="K23" s="4"/>
      <c r="L23" s="31"/>
      <c r="M23" s="21"/>
      <c r="O23" s="1"/>
      <c r="P23" s="20"/>
    </row>
    <row r="24" spans="1:24" x14ac:dyDescent="0.25">
      <c r="A24" s="55" t="s">
        <v>35</v>
      </c>
      <c r="B24" s="10" t="s">
        <v>56</v>
      </c>
      <c r="C24" s="28">
        <v>256</v>
      </c>
      <c r="D24" s="28">
        <v>251</v>
      </c>
      <c r="E24" s="28">
        <v>246</v>
      </c>
      <c r="F24" s="39">
        <f t="shared" si="0"/>
        <v>-5</v>
      </c>
      <c r="G24" s="49">
        <f t="shared" si="1"/>
        <v>-1.953125E-2</v>
      </c>
      <c r="H24" s="49">
        <f t="shared" si="2"/>
        <v>-1.9920318725099584E-2</v>
      </c>
      <c r="K24" s="11"/>
      <c r="L24" s="27"/>
      <c r="M24" s="21"/>
      <c r="O24" s="1"/>
      <c r="P24" s="20"/>
    </row>
    <row r="25" spans="1:24" x14ac:dyDescent="0.25">
      <c r="A25" s="55" t="s">
        <v>14</v>
      </c>
      <c r="B25" s="5" t="s">
        <v>69</v>
      </c>
      <c r="C25" s="27">
        <v>190</v>
      </c>
      <c r="D25" s="27">
        <v>195</v>
      </c>
      <c r="E25" s="27">
        <v>196</v>
      </c>
      <c r="F25" s="38">
        <f t="shared" si="0"/>
        <v>1</v>
      </c>
      <c r="G25" s="48">
        <f>D25/C25-1</f>
        <v>2.6315789473684292E-2</v>
      </c>
      <c r="H25" s="48">
        <f t="shared" si="2"/>
        <v>5.12820512820511E-3</v>
      </c>
      <c r="K25" s="4"/>
      <c r="L25" s="27"/>
      <c r="M25" s="21"/>
      <c r="O25" s="1"/>
      <c r="P25" s="20"/>
    </row>
    <row r="26" spans="1:24" x14ac:dyDescent="0.25">
      <c r="A26" s="42" t="s">
        <v>13</v>
      </c>
      <c r="B26" s="16" t="s">
        <v>74</v>
      </c>
      <c r="C26" s="30">
        <v>171</v>
      </c>
      <c r="D26" s="30">
        <v>177</v>
      </c>
      <c r="E26" s="30">
        <v>175</v>
      </c>
      <c r="F26" s="39">
        <f t="shared" si="0"/>
        <v>-2</v>
      </c>
      <c r="G26" s="47">
        <f t="shared" si="1"/>
        <v>3.5087719298245723E-2</v>
      </c>
      <c r="H26" s="49">
        <f t="shared" si="2"/>
        <v>-1.1299435028248594E-2</v>
      </c>
      <c r="K26" s="4"/>
      <c r="L26" s="27"/>
      <c r="M26" s="21"/>
      <c r="O26" s="1"/>
      <c r="P26" s="20"/>
    </row>
    <row r="27" spans="1:24" x14ac:dyDescent="0.25">
      <c r="A27" s="55" t="s">
        <v>11</v>
      </c>
      <c r="B27" s="5" t="s">
        <v>62</v>
      </c>
      <c r="C27" s="27">
        <v>154</v>
      </c>
      <c r="D27" s="27">
        <v>171</v>
      </c>
      <c r="E27" s="27">
        <v>170</v>
      </c>
      <c r="F27" s="38">
        <f t="shared" si="0"/>
        <v>-1</v>
      </c>
      <c r="G27" s="48">
        <f t="shared" si="1"/>
        <v>0.11038961038961048</v>
      </c>
      <c r="H27" s="48">
        <f t="shared" si="2"/>
        <v>-5.8479532163743242E-3</v>
      </c>
      <c r="K27" s="11"/>
      <c r="L27" s="31"/>
      <c r="M27" s="21"/>
      <c r="O27" s="1"/>
      <c r="P27" s="20"/>
    </row>
    <row r="28" spans="1:24" x14ac:dyDescent="0.25">
      <c r="A28" s="55" t="s">
        <v>28</v>
      </c>
      <c r="B28" s="14" t="s">
        <v>81</v>
      </c>
      <c r="C28" s="29">
        <v>86</v>
      </c>
      <c r="D28" s="28">
        <v>191</v>
      </c>
      <c r="E28" s="28">
        <v>217</v>
      </c>
      <c r="F28" s="39">
        <f t="shared" si="0"/>
        <v>26</v>
      </c>
      <c r="G28" s="47">
        <f>D28/C28-1</f>
        <v>1.2209302325581395</v>
      </c>
      <c r="H28" s="47">
        <f t="shared" si="2"/>
        <v>0.13612565445026181</v>
      </c>
      <c r="K28" s="4"/>
      <c r="L28" s="27"/>
      <c r="M28" s="21"/>
      <c r="O28" s="1"/>
      <c r="P28" s="20"/>
    </row>
    <row r="29" spans="1:24" x14ac:dyDescent="0.25">
      <c r="A29" s="55" t="s">
        <v>9</v>
      </c>
      <c r="B29" s="5" t="s">
        <v>57</v>
      </c>
      <c r="C29" s="27">
        <v>163</v>
      </c>
      <c r="D29" s="27">
        <v>162</v>
      </c>
      <c r="E29" s="27">
        <v>163</v>
      </c>
      <c r="F29" s="38">
        <f t="shared" si="0"/>
        <v>1</v>
      </c>
      <c r="G29" s="46">
        <f t="shared" si="1"/>
        <v>-6.1349693251533388E-3</v>
      </c>
      <c r="H29" s="48">
        <f t="shared" si="2"/>
        <v>6.1728395061728669E-3</v>
      </c>
      <c r="K29" s="4"/>
      <c r="L29" s="27"/>
      <c r="M29" s="21"/>
      <c r="O29" s="1"/>
      <c r="P29" s="20"/>
    </row>
    <row r="30" spans="1:24" x14ac:dyDescent="0.25">
      <c r="A30" s="55" t="s">
        <v>6</v>
      </c>
      <c r="B30" s="10" t="s">
        <v>63</v>
      </c>
      <c r="C30" s="28">
        <v>134</v>
      </c>
      <c r="D30" s="28">
        <v>132</v>
      </c>
      <c r="E30" s="28">
        <v>128</v>
      </c>
      <c r="F30" s="39">
        <f>E30-D30</f>
        <v>-4</v>
      </c>
      <c r="G30" s="49">
        <f>D30/C30-1</f>
        <v>-1.4925373134328401E-2</v>
      </c>
      <c r="H30" s="49">
        <f>E30/D30-1</f>
        <v>-3.0303030303030276E-2</v>
      </c>
      <c r="K30" s="4"/>
      <c r="L30" s="27"/>
      <c r="M30" s="21"/>
      <c r="O30" s="1"/>
      <c r="P30" s="20"/>
    </row>
    <row r="31" spans="1:24" x14ac:dyDescent="0.25">
      <c r="A31" s="55" t="s">
        <v>1</v>
      </c>
      <c r="B31" s="5" t="s">
        <v>50</v>
      </c>
      <c r="C31" s="27">
        <v>128</v>
      </c>
      <c r="D31" s="27">
        <v>119</v>
      </c>
      <c r="E31" s="27">
        <v>118</v>
      </c>
      <c r="F31" s="38">
        <f t="shared" si="0"/>
        <v>-1</v>
      </c>
      <c r="G31" s="46">
        <f t="shared" si="1"/>
        <v>-7.03125E-2</v>
      </c>
      <c r="H31" s="46">
        <f t="shared" si="2"/>
        <v>-8.4033613445377853E-3</v>
      </c>
      <c r="K31" s="4"/>
      <c r="L31" s="31"/>
      <c r="M31" s="21"/>
      <c r="O31" s="1"/>
      <c r="P31" s="20"/>
    </row>
    <row r="32" spans="1:24" x14ac:dyDescent="0.25">
      <c r="A32" s="55" t="s">
        <v>23</v>
      </c>
      <c r="B32" s="10" t="s">
        <v>58</v>
      </c>
      <c r="C32" s="28">
        <v>119</v>
      </c>
      <c r="D32" s="28">
        <v>117</v>
      </c>
      <c r="E32" s="28">
        <v>115</v>
      </c>
      <c r="F32" s="39">
        <f t="shared" si="0"/>
        <v>-2</v>
      </c>
      <c r="G32" s="49">
        <f t="shared" si="1"/>
        <v>-1.6806722689075682E-2</v>
      </c>
      <c r="H32" s="49">
        <f t="shared" si="2"/>
        <v>-1.7094017094017144E-2</v>
      </c>
      <c r="K32" s="4"/>
      <c r="L32" s="27"/>
      <c r="M32" s="21"/>
      <c r="O32" s="1"/>
      <c r="P32" s="20"/>
    </row>
    <row r="33" spans="1:16" x14ac:dyDescent="0.25">
      <c r="A33" s="55" t="s">
        <v>20</v>
      </c>
      <c r="B33" s="22" t="s">
        <v>87</v>
      </c>
      <c r="C33" s="33">
        <v>66</v>
      </c>
      <c r="D33" s="27">
        <v>92</v>
      </c>
      <c r="E33" s="27">
        <v>93</v>
      </c>
      <c r="F33" s="38">
        <f t="shared" si="0"/>
        <v>1</v>
      </c>
      <c r="G33" s="48">
        <f t="shared" si="1"/>
        <v>0.39393939393939403</v>
      </c>
      <c r="H33" s="48">
        <f>E33/D33-1</f>
        <v>1.0869565217391353E-2</v>
      </c>
      <c r="K33" s="4"/>
      <c r="L33" s="27"/>
      <c r="M33" s="21"/>
      <c r="O33" s="1"/>
      <c r="P33" s="20"/>
    </row>
    <row r="34" spans="1:16" x14ac:dyDescent="0.25">
      <c r="A34" s="42" t="s">
        <v>40</v>
      </c>
      <c r="B34" s="16" t="s">
        <v>71</v>
      </c>
      <c r="C34" s="30">
        <v>85</v>
      </c>
      <c r="D34" s="30">
        <v>82</v>
      </c>
      <c r="E34" s="30">
        <v>80</v>
      </c>
      <c r="F34" s="39">
        <f t="shared" si="0"/>
        <v>-2</v>
      </c>
      <c r="G34" s="49">
        <f t="shared" si="1"/>
        <v>-3.5294117647058809E-2</v>
      </c>
      <c r="H34" s="49">
        <f t="shared" si="2"/>
        <v>-2.4390243902439046E-2</v>
      </c>
      <c r="K34" s="4"/>
      <c r="L34" s="27"/>
      <c r="M34" s="21"/>
      <c r="O34" s="1"/>
      <c r="P34" s="20"/>
    </row>
    <row r="35" spans="1:16" x14ac:dyDescent="0.25">
      <c r="A35" s="55" t="s">
        <v>19</v>
      </c>
      <c r="B35" s="23" t="s">
        <v>79</v>
      </c>
      <c r="C35" s="34">
        <v>55</v>
      </c>
      <c r="D35" s="27">
        <v>87</v>
      </c>
      <c r="E35" s="27">
        <v>90</v>
      </c>
      <c r="F35" s="38">
        <f t="shared" si="0"/>
        <v>3</v>
      </c>
      <c r="G35" s="48">
        <f t="shared" si="1"/>
        <v>0.58181818181818179</v>
      </c>
      <c r="H35" s="48">
        <f t="shared" si="2"/>
        <v>3.4482758620689724E-2</v>
      </c>
      <c r="M35" s="21"/>
      <c r="O35" s="1"/>
      <c r="P35" s="20"/>
    </row>
    <row r="36" spans="1:16" x14ac:dyDescent="0.25">
      <c r="A36" s="55" t="s">
        <v>29</v>
      </c>
      <c r="B36" s="10" t="s">
        <v>67</v>
      </c>
      <c r="C36" s="28">
        <v>60</v>
      </c>
      <c r="D36" s="28">
        <v>62</v>
      </c>
      <c r="E36" s="28">
        <v>61</v>
      </c>
      <c r="F36" s="39">
        <f t="shared" si="0"/>
        <v>-1</v>
      </c>
      <c r="G36" s="47">
        <f t="shared" si="1"/>
        <v>3.3333333333333437E-2</v>
      </c>
      <c r="H36" s="49">
        <f t="shared" si="2"/>
        <v>-1.6129032258064502E-2</v>
      </c>
      <c r="K36" s="4"/>
      <c r="L36" s="31"/>
      <c r="M36" s="21"/>
      <c r="O36" s="1"/>
      <c r="P36" s="20"/>
    </row>
    <row r="37" spans="1:16" x14ac:dyDescent="0.25">
      <c r="A37" s="55">
        <v>5</v>
      </c>
      <c r="B37" s="5" t="s">
        <v>45</v>
      </c>
      <c r="C37" s="27">
        <v>54</v>
      </c>
      <c r="D37" s="27">
        <v>53</v>
      </c>
      <c r="E37" s="27">
        <v>52</v>
      </c>
      <c r="F37" s="38">
        <f t="shared" si="0"/>
        <v>-1</v>
      </c>
      <c r="G37" s="46">
        <f t="shared" si="1"/>
        <v>-1.851851851851849E-2</v>
      </c>
      <c r="H37" s="46">
        <f t="shared" si="2"/>
        <v>-1.8867924528301883E-2</v>
      </c>
      <c r="K37" s="4"/>
      <c r="L37" s="27"/>
      <c r="M37" s="21"/>
      <c r="O37" s="1"/>
      <c r="P37" s="20"/>
    </row>
    <row r="38" spans="1:16" x14ac:dyDescent="0.25">
      <c r="A38" s="55" t="s">
        <v>7</v>
      </c>
      <c r="B38" s="10" t="s">
        <v>53</v>
      </c>
      <c r="C38" s="28">
        <v>38</v>
      </c>
      <c r="D38" s="28">
        <v>37</v>
      </c>
      <c r="E38" s="28">
        <v>39</v>
      </c>
      <c r="F38" s="39">
        <f t="shared" si="0"/>
        <v>2</v>
      </c>
      <c r="G38" s="49">
        <f t="shared" si="1"/>
        <v>-2.6315789473684181E-2</v>
      </c>
      <c r="H38" s="47">
        <f t="shared" si="2"/>
        <v>5.4054054054053946E-2</v>
      </c>
      <c r="K38" s="4"/>
      <c r="L38" s="27"/>
      <c r="M38" s="21"/>
    </row>
    <row r="39" spans="1:16" x14ac:dyDescent="0.25">
      <c r="A39" s="55" t="s">
        <v>8</v>
      </c>
      <c r="B39" s="15" t="s">
        <v>86</v>
      </c>
      <c r="C39" s="32">
        <v>33</v>
      </c>
      <c r="D39" s="27">
        <v>35</v>
      </c>
      <c r="E39" s="27">
        <v>33</v>
      </c>
      <c r="F39" s="38">
        <f t="shared" si="0"/>
        <v>-2</v>
      </c>
      <c r="G39" s="48">
        <f t="shared" si="1"/>
        <v>6.0606060606060552E-2</v>
      </c>
      <c r="H39" s="46">
        <f t="shared" si="2"/>
        <v>-5.7142857142857162E-2</v>
      </c>
      <c r="K39" s="4"/>
      <c r="L39" s="27"/>
      <c r="M39" s="21"/>
    </row>
    <row r="40" spans="1:16" x14ac:dyDescent="0.25">
      <c r="A40" s="55" t="s">
        <v>36</v>
      </c>
      <c r="B40" s="10" t="s">
        <v>82</v>
      </c>
      <c r="C40" s="28">
        <v>36</v>
      </c>
      <c r="D40" s="28">
        <v>31</v>
      </c>
      <c r="E40" s="28">
        <v>30</v>
      </c>
      <c r="F40" s="39">
        <f t="shared" si="0"/>
        <v>-1</v>
      </c>
      <c r="G40" s="49">
        <f t="shared" si="1"/>
        <v>-0.13888888888888884</v>
      </c>
      <c r="H40" s="49">
        <f t="shared" si="2"/>
        <v>-3.2258064516129004E-2</v>
      </c>
      <c r="K40" s="4"/>
      <c r="L40" s="27"/>
      <c r="M40" s="21"/>
    </row>
    <row r="41" spans="1:16" x14ac:dyDescent="0.25">
      <c r="A41" s="55" t="s">
        <v>15</v>
      </c>
      <c r="B41" s="5" t="s">
        <v>51</v>
      </c>
      <c r="C41" s="27">
        <v>33</v>
      </c>
      <c r="D41" s="27">
        <v>34</v>
      </c>
      <c r="E41" s="27">
        <v>35</v>
      </c>
      <c r="F41" s="38">
        <f t="shared" si="0"/>
        <v>1</v>
      </c>
      <c r="G41" s="48">
        <f t="shared" si="1"/>
        <v>3.0303030303030276E-2</v>
      </c>
      <c r="H41" s="48">
        <f t="shared" si="2"/>
        <v>2.9411764705882248E-2</v>
      </c>
      <c r="K41" s="11"/>
      <c r="L41" s="27"/>
      <c r="M41" s="21"/>
    </row>
    <row r="42" spans="1:16" x14ac:dyDescent="0.25">
      <c r="A42" s="55" t="s">
        <v>32</v>
      </c>
      <c r="B42" s="10" t="s">
        <v>77</v>
      </c>
      <c r="C42" s="28">
        <v>27</v>
      </c>
      <c r="D42" s="28">
        <v>28</v>
      </c>
      <c r="E42" s="28">
        <v>29</v>
      </c>
      <c r="F42" s="39">
        <f t="shared" si="0"/>
        <v>1</v>
      </c>
      <c r="G42" s="47">
        <f>D42/C42-1</f>
        <v>3.7037037037036979E-2</v>
      </c>
      <c r="H42" s="47">
        <f t="shared" si="2"/>
        <v>3.5714285714285809E-2</v>
      </c>
      <c r="K42" s="4"/>
      <c r="L42" s="27"/>
      <c r="M42" s="21"/>
    </row>
    <row r="43" spans="1:16" x14ac:dyDescent="0.25">
      <c r="A43" s="55" t="s">
        <v>27</v>
      </c>
      <c r="B43" s="5" t="s">
        <v>61</v>
      </c>
      <c r="C43" s="27">
        <v>29</v>
      </c>
      <c r="D43" s="27">
        <v>26</v>
      </c>
      <c r="E43" s="27">
        <v>26</v>
      </c>
      <c r="F43" s="38">
        <f t="shared" si="0"/>
        <v>0</v>
      </c>
      <c r="G43" s="46">
        <f t="shared" si="1"/>
        <v>-0.10344827586206895</v>
      </c>
      <c r="H43" s="48">
        <f t="shared" si="2"/>
        <v>0</v>
      </c>
      <c r="K43" s="4"/>
      <c r="L43" s="27"/>
      <c r="M43" s="21"/>
    </row>
    <row r="44" spans="1:16" x14ac:dyDescent="0.25">
      <c r="A44" s="55" t="s">
        <v>3</v>
      </c>
      <c r="B44" s="10" t="s">
        <v>70</v>
      </c>
      <c r="C44" s="28">
        <v>25</v>
      </c>
      <c r="D44" s="28">
        <v>26</v>
      </c>
      <c r="E44" s="28">
        <v>27</v>
      </c>
      <c r="F44" s="39">
        <f t="shared" si="0"/>
        <v>1</v>
      </c>
      <c r="G44" s="47">
        <f t="shared" si="1"/>
        <v>4.0000000000000036E-2</v>
      </c>
      <c r="H44" s="47">
        <f t="shared" si="2"/>
        <v>3.8461538461538547E-2</v>
      </c>
      <c r="K44" s="4"/>
      <c r="L44" s="31"/>
      <c r="M44" s="21"/>
    </row>
    <row r="45" spans="1:16" x14ac:dyDescent="0.25">
      <c r="A45" s="42" t="s">
        <v>2</v>
      </c>
      <c r="B45" s="12" t="s">
        <v>76</v>
      </c>
      <c r="C45" s="31">
        <v>27</v>
      </c>
      <c r="D45" s="31">
        <v>25</v>
      </c>
      <c r="E45" s="31">
        <v>24</v>
      </c>
      <c r="F45" s="38">
        <f t="shared" si="0"/>
        <v>-1</v>
      </c>
      <c r="G45" s="46">
        <f t="shared" si="1"/>
        <v>-7.407407407407407E-2</v>
      </c>
      <c r="H45" s="46">
        <f t="shared" si="2"/>
        <v>-4.0000000000000036E-2</v>
      </c>
      <c r="K45" s="4"/>
      <c r="L45" s="27"/>
      <c r="M45" s="21"/>
    </row>
    <row r="46" spans="1:16" x14ac:dyDescent="0.25">
      <c r="A46" s="42" t="s">
        <v>24</v>
      </c>
      <c r="B46" s="16" t="s">
        <v>72</v>
      </c>
      <c r="C46" s="30">
        <v>23</v>
      </c>
      <c r="D46" s="30">
        <v>21</v>
      </c>
      <c r="E46" s="30">
        <v>22</v>
      </c>
      <c r="F46" s="39">
        <f t="shared" si="0"/>
        <v>1</v>
      </c>
      <c r="G46" s="49">
        <f t="shared" si="1"/>
        <v>-8.6956521739130488E-2</v>
      </c>
      <c r="H46" s="47">
        <f t="shared" si="2"/>
        <v>4.7619047619047672E-2</v>
      </c>
      <c r="K46" s="11"/>
      <c r="L46" s="27"/>
      <c r="M46" s="21"/>
    </row>
    <row r="47" spans="1:16" x14ac:dyDescent="0.25">
      <c r="A47" s="42" t="s">
        <v>31</v>
      </c>
      <c r="B47" s="12" t="s">
        <v>73</v>
      </c>
      <c r="C47" s="31">
        <v>20</v>
      </c>
      <c r="D47" s="31">
        <v>20</v>
      </c>
      <c r="E47" s="31">
        <v>20</v>
      </c>
      <c r="F47" s="38">
        <f t="shared" si="0"/>
        <v>0</v>
      </c>
      <c r="G47" s="48">
        <f t="shared" si="1"/>
        <v>0</v>
      </c>
      <c r="H47" s="48">
        <f t="shared" si="2"/>
        <v>0</v>
      </c>
      <c r="K47" s="4"/>
      <c r="L47" s="27"/>
      <c r="M47" s="21"/>
    </row>
    <row r="48" spans="1:16" x14ac:dyDescent="0.25">
      <c r="A48" s="42" t="s">
        <v>10</v>
      </c>
      <c r="B48" s="16" t="s">
        <v>66</v>
      </c>
      <c r="C48" s="30">
        <v>19</v>
      </c>
      <c r="D48" s="30">
        <v>20</v>
      </c>
      <c r="E48" s="30">
        <v>19</v>
      </c>
      <c r="F48" s="39">
        <f t="shared" si="0"/>
        <v>-1</v>
      </c>
      <c r="G48" s="47">
        <f t="shared" si="1"/>
        <v>5.2631578947368363E-2</v>
      </c>
      <c r="H48" s="49">
        <f>E48/D48-1</f>
        <v>-5.0000000000000044E-2</v>
      </c>
      <c r="K48" s="4"/>
      <c r="L48" s="27"/>
      <c r="M48" s="21"/>
    </row>
    <row r="49" spans="1:24" x14ac:dyDescent="0.25">
      <c r="A49" s="42" t="s">
        <v>21</v>
      </c>
      <c r="B49" s="15" t="s">
        <v>91</v>
      </c>
      <c r="C49" s="32">
        <v>10</v>
      </c>
      <c r="D49" s="31">
        <v>17</v>
      </c>
      <c r="E49" s="31">
        <v>19</v>
      </c>
      <c r="F49" s="40">
        <f t="shared" si="0"/>
        <v>2</v>
      </c>
      <c r="G49" s="50">
        <f t="shared" si="1"/>
        <v>0.7</v>
      </c>
      <c r="H49" s="50">
        <f t="shared" si="2"/>
        <v>0.11764705882352944</v>
      </c>
      <c r="K49" s="4"/>
      <c r="L49" s="27"/>
      <c r="M49" s="21"/>
    </row>
    <row r="50" spans="1:24" x14ac:dyDescent="0.25">
      <c r="A50" s="42" t="s">
        <v>4</v>
      </c>
      <c r="B50" s="16" t="s">
        <v>52</v>
      </c>
      <c r="C50" s="30">
        <v>15</v>
      </c>
      <c r="D50" s="30">
        <v>13</v>
      </c>
      <c r="E50" s="30">
        <v>13</v>
      </c>
      <c r="F50" s="41">
        <f t="shared" si="0"/>
        <v>0</v>
      </c>
      <c r="G50" s="51">
        <f t="shared" si="1"/>
        <v>-0.1333333333333333</v>
      </c>
      <c r="H50" s="53">
        <f t="shared" si="2"/>
        <v>0</v>
      </c>
      <c r="K50" s="4"/>
      <c r="L50" s="27"/>
      <c r="M50" s="21"/>
    </row>
    <row r="51" spans="1:24" x14ac:dyDescent="0.25">
      <c r="A51" s="42" t="s">
        <v>5</v>
      </c>
      <c r="B51" s="15" t="s">
        <v>78</v>
      </c>
      <c r="C51" s="32">
        <v>5</v>
      </c>
      <c r="D51" s="31">
        <v>4</v>
      </c>
      <c r="E51" s="31">
        <v>4</v>
      </c>
      <c r="F51" s="40">
        <f t="shared" si="0"/>
        <v>0</v>
      </c>
      <c r="G51" s="52">
        <f t="shared" si="1"/>
        <v>-0.19999999999999996</v>
      </c>
      <c r="H51" s="50">
        <f t="shared" si="2"/>
        <v>0</v>
      </c>
      <c r="K51" s="11"/>
      <c r="L51" s="37"/>
    </row>
    <row r="52" spans="1:24" x14ac:dyDescent="0.25">
      <c r="A52" s="42" t="s">
        <v>37</v>
      </c>
      <c r="B52" s="14" t="s">
        <v>80</v>
      </c>
      <c r="C52" s="29" t="s">
        <v>93</v>
      </c>
      <c r="D52" s="30">
        <v>5</v>
      </c>
      <c r="E52" s="30">
        <v>5</v>
      </c>
      <c r="F52" s="41">
        <f>E52-D52</f>
        <v>0</v>
      </c>
      <c r="G52" s="53"/>
      <c r="H52" s="53">
        <f t="shared" si="2"/>
        <v>0</v>
      </c>
      <c r="K52" s="4"/>
      <c r="L52" s="31"/>
    </row>
    <row r="53" spans="1:24" x14ac:dyDescent="0.25">
      <c r="A53" s="42" t="s">
        <v>97</v>
      </c>
      <c r="B53" s="15" t="s">
        <v>98</v>
      </c>
      <c r="C53" s="32" t="s">
        <v>93</v>
      </c>
      <c r="D53" s="32" t="s">
        <v>93</v>
      </c>
      <c r="E53" s="31">
        <v>3</v>
      </c>
      <c r="F53" s="31">
        <v>3</v>
      </c>
      <c r="G53" s="50"/>
      <c r="H53" s="50"/>
      <c r="K53" s="4"/>
      <c r="L53" s="31"/>
    </row>
    <row r="54" spans="1:24" ht="6.75" customHeight="1" x14ac:dyDescent="0.25">
      <c r="A54" s="37"/>
      <c r="B54" s="25"/>
      <c r="C54" s="37"/>
      <c r="D54" s="37"/>
      <c r="E54" s="42"/>
      <c r="F54" s="40"/>
      <c r="G54" s="50"/>
      <c r="H54" s="50"/>
      <c r="K54" s="11"/>
      <c r="L54" s="27"/>
    </row>
    <row r="55" spans="1:24" x14ac:dyDescent="0.25">
      <c r="A55" s="42">
        <v>9</v>
      </c>
      <c r="B55" s="16" t="s">
        <v>88</v>
      </c>
      <c r="C55" s="30">
        <v>39169</v>
      </c>
      <c r="D55" s="30">
        <v>46312</v>
      </c>
      <c r="E55" s="28">
        <v>47828</v>
      </c>
      <c r="F55" s="30">
        <f>E55-D55</f>
        <v>1516</v>
      </c>
      <c r="G55" s="53">
        <f>D55/C55-1</f>
        <v>0.18236360387040773</v>
      </c>
      <c r="H55" s="53">
        <f t="shared" si="2"/>
        <v>3.2734496458801221E-2</v>
      </c>
      <c r="L55" s="43">
        <f>E56-D56</f>
        <v>374</v>
      </c>
    </row>
    <row r="56" spans="1:24" ht="15.75" thickBot="1" x14ac:dyDescent="0.3">
      <c r="A56" s="56">
        <v>0</v>
      </c>
      <c r="B56" s="26" t="s">
        <v>89</v>
      </c>
      <c r="C56" s="35">
        <v>22542</v>
      </c>
      <c r="D56" s="35">
        <v>24763</v>
      </c>
      <c r="E56" s="35">
        <v>25137</v>
      </c>
      <c r="F56" s="35">
        <f>E56-D56</f>
        <v>374</v>
      </c>
      <c r="G56" s="54">
        <f>D56/C56-1</f>
        <v>9.852719368290308E-2</v>
      </c>
      <c r="H56" s="54">
        <f t="shared" si="2"/>
        <v>1.5103178128659689E-2</v>
      </c>
      <c r="N56" s="12"/>
      <c r="O56" s="13"/>
      <c r="P56" s="18"/>
      <c r="Q56" s="17"/>
      <c r="R56" s="17"/>
      <c r="S56" s="17"/>
      <c r="T56" s="17"/>
      <c r="U56" s="17"/>
      <c r="V56" s="17"/>
      <c r="W56" s="17"/>
      <c r="X56" s="17"/>
    </row>
    <row r="57" spans="1:24" ht="15.75" thickTop="1" x14ac:dyDescent="0.25">
      <c r="K57" s="4"/>
    </row>
    <row r="58" spans="1:24" x14ac:dyDescent="0.25">
      <c r="K58" s="11"/>
    </row>
  </sheetData>
  <sortState ref="K5:L55">
    <sortCondition descending="1" ref="L6:L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S27" sqref="S27"/>
    </sheetView>
  </sheetViews>
  <sheetFormatPr defaultRowHeight="15" x14ac:dyDescent="0.25"/>
  <cols>
    <col min="2" max="2" width="29.85546875" bestFit="1" customWidth="1"/>
  </cols>
  <sheetData>
    <row r="3" spans="2:3" x14ac:dyDescent="0.25">
      <c r="B3" s="5" t="s">
        <v>41</v>
      </c>
      <c r="C3">
        <v>-369</v>
      </c>
    </row>
    <row r="4" spans="2:3" x14ac:dyDescent="0.25">
      <c r="B4" s="10" t="s">
        <v>47</v>
      </c>
      <c r="C4">
        <v>246</v>
      </c>
    </row>
    <row r="5" spans="2:3" x14ac:dyDescent="0.25">
      <c r="B5" s="5" t="s">
        <v>42</v>
      </c>
      <c r="C5">
        <v>55</v>
      </c>
    </row>
    <row r="6" spans="2:3" x14ac:dyDescent="0.25">
      <c r="B6" s="10" t="s">
        <v>48</v>
      </c>
      <c r="C6">
        <v>53</v>
      </c>
    </row>
    <row r="7" spans="2:3" x14ac:dyDescent="0.25">
      <c r="B7" s="5" t="s">
        <v>83</v>
      </c>
      <c r="C7">
        <v>105</v>
      </c>
    </row>
    <row r="8" spans="2:3" x14ac:dyDescent="0.25">
      <c r="B8" s="14" t="s">
        <v>43</v>
      </c>
      <c r="C8">
        <v>6</v>
      </c>
    </row>
    <row r="9" spans="2:3" x14ac:dyDescent="0.25">
      <c r="B9" s="5" t="s">
        <v>59</v>
      </c>
      <c r="C9">
        <v>128</v>
      </c>
    </row>
    <row r="10" spans="2:3" x14ac:dyDescent="0.25">
      <c r="B10" s="16" t="s">
        <v>46</v>
      </c>
      <c r="C10">
        <v>9</v>
      </c>
    </row>
    <row r="11" spans="2:3" x14ac:dyDescent="0.25">
      <c r="B11" s="12" t="s">
        <v>60</v>
      </c>
      <c r="C11">
        <v>-110</v>
      </c>
    </row>
    <row r="12" spans="2:3" x14ac:dyDescent="0.25">
      <c r="B12" s="16" t="s">
        <v>49</v>
      </c>
      <c r="C12">
        <v>-10</v>
      </c>
    </row>
    <row r="13" spans="2:3" ht="15.75" thickBot="1" x14ac:dyDescent="0.3">
      <c r="B13" s="26" t="s">
        <v>89</v>
      </c>
      <c r="C13">
        <f>VLOOKUP(B13,tafla!B$5:H$56,5,FALSE)</f>
        <v>374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2019-04-03T13:07:03Z</dcterms:modified>
</cp:coreProperties>
</file>