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júní\"/>
    </mc:Choice>
  </mc:AlternateContent>
  <bookViews>
    <workbookView xWindow="0" yWindow="0" windowWidth="28800" windowHeight="12990"/>
  </bookViews>
  <sheets>
    <sheet name="tafla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 l="1"/>
  <c r="C3" i="2"/>
  <c r="F5" i="1" l="1"/>
  <c r="F19" i="1" l="1"/>
  <c r="F30" i="1"/>
  <c r="F17" i="1"/>
  <c r="H18" i="1" l="1"/>
  <c r="G5" i="1"/>
  <c r="F51" i="1"/>
  <c r="F18" i="1"/>
  <c r="H5" i="1" l="1"/>
  <c r="G55" i="1"/>
  <c r="G56" i="1"/>
  <c r="H55" i="1"/>
  <c r="F55" i="1"/>
  <c r="H56" i="1"/>
  <c r="F56" i="1"/>
  <c r="C13" i="2" s="1"/>
  <c r="G30" i="1" l="1"/>
  <c r="H30" i="1"/>
  <c r="G25" i="1"/>
  <c r="H14" i="1"/>
  <c r="H49" i="1" l="1"/>
  <c r="H33" i="1"/>
  <c r="G42" i="1"/>
  <c r="G26" i="1"/>
  <c r="C4" i="2"/>
  <c r="F7" i="1"/>
  <c r="C5" i="2" s="1"/>
  <c r="F8" i="1"/>
  <c r="C6" i="2" s="1"/>
  <c r="F9" i="1"/>
  <c r="C7" i="2" s="1"/>
  <c r="F10" i="1"/>
  <c r="C8" i="2" s="1"/>
  <c r="F11" i="1"/>
  <c r="C9" i="2" s="1"/>
  <c r="F12" i="1"/>
  <c r="C10" i="2" s="1"/>
  <c r="F13" i="1"/>
  <c r="C11" i="2" s="1"/>
  <c r="F14" i="1"/>
  <c r="C12" i="2" s="1"/>
  <c r="F15" i="1"/>
  <c r="F16" i="1"/>
  <c r="F20" i="1"/>
  <c r="F21" i="1"/>
  <c r="F22" i="1"/>
  <c r="F23" i="1"/>
  <c r="F24" i="1"/>
  <c r="F26" i="1"/>
  <c r="F27" i="1"/>
  <c r="F28" i="1"/>
  <c r="F25" i="1"/>
  <c r="F29" i="1"/>
  <c r="F31" i="1"/>
  <c r="F32" i="1"/>
  <c r="F33" i="1"/>
  <c r="F35" i="1"/>
  <c r="F34" i="1"/>
  <c r="F36" i="1"/>
  <c r="F37" i="1"/>
  <c r="F38" i="1"/>
  <c r="F40" i="1"/>
  <c r="F41" i="1"/>
  <c r="F39" i="1"/>
  <c r="F42" i="1"/>
  <c r="F44" i="1"/>
  <c r="F43" i="1"/>
  <c r="F45" i="1"/>
  <c r="F46" i="1"/>
  <c r="F47" i="1"/>
  <c r="F49" i="1"/>
  <c r="F48" i="1"/>
  <c r="F50" i="1"/>
  <c r="F52" i="1"/>
  <c r="H6" i="1"/>
  <c r="H7" i="1"/>
  <c r="H8" i="1"/>
  <c r="H9" i="1"/>
  <c r="H10" i="1"/>
  <c r="H11" i="1"/>
  <c r="H12" i="1"/>
  <c r="H13" i="1"/>
  <c r="H15" i="1"/>
  <c r="H16" i="1"/>
  <c r="H17" i="1"/>
  <c r="H19" i="1"/>
  <c r="H20" i="1"/>
  <c r="H21" i="1"/>
  <c r="H22" i="1"/>
  <c r="H23" i="1"/>
  <c r="H24" i="1"/>
  <c r="H26" i="1"/>
  <c r="H27" i="1"/>
  <c r="H28" i="1"/>
  <c r="H25" i="1"/>
  <c r="H29" i="1"/>
  <c r="H31" i="1"/>
  <c r="H32" i="1"/>
  <c r="H35" i="1"/>
  <c r="H34" i="1"/>
  <c r="H36" i="1"/>
  <c r="H37" i="1"/>
  <c r="H38" i="1"/>
  <c r="H40" i="1"/>
  <c r="H41" i="1"/>
  <c r="H39" i="1"/>
  <c r="H42" i="1"/>
  <c r="H44" i="1"/>
  <c r="H43" i="1"/>
  <c r="H45" i="1"/>
  <c r="H46" i="1"/>
  <c r="H47" i="1"/>
  <c r="H48" i="1"/>
  <c r="H50" i="1"/>
  <c r="H52" i="1"/>
  <c r="H51" i="1"/>
  <c r="G17" i="1"/>
  <c r="G6" i="1"/>
  <c r="G7" i="1"/>
  <c r="G8" i="1"/>
  <c r="G9" i="1"/>
  <c r="G10" i="1"/>
  <c r="G11" i="1"/>
  <c r="G12" i="1"/>
  <c r="G13" i="1"/>
  <c r="G14" i="1"/>
  <c r="G15" i="1"/>
  <c r="G16" i="1"/>
  <c r="G18" i="1"/>
  <c r="G19" i="1"/>
  <c r="G20" i="1"/>
  <c r="G21" i="1"/>
  <c r="G22" i="1"/>
  <c r="G23" i="1"/>
  <c r="G24" i="1"/>
  <c r="G27" i="1"/>
  <c r="G28" i="1"/>
  <c r="G29" i="1"/>
  <c r="G31" i="1"/>
  <c r="G32" i="1"/>
  <c r="G33" i="1"/>
  <c r="G35" i="1"/>
  <c r="G34" i="1"/>
  <c r="G36" i="1"/>
  <c r="G37" i="1"/>
  <c r="G38" i="1"/>
  <c r="G40" i="1"/>
  <c r="G41" i="1"/>
  <c r="G39" i="1"/>
  <c r="G44" i="1"/>
  <c r="G43" i="1"/>
  <c r="G45" i="1"/>
  <c r="G46" i="1"/>
  <c r="G47" i="1"/>
  <c r="G49" i="1"/>
  <c r="G48" i="1"/>
  <c r="G50" i="1"/>
  <c r="G52" i="1"/>
</calcChain>
</file>

<file path=xl/sharedStrings.xml><?xml version="1.0" encoding="utf-8"?>
<sst xmlns="http://schemas.openxmlformats.org/spreadsheetml/2006/main" count="156" uniqueCount="103">
  <si>
    <t>tru</t>
  </si>
  <si>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</si>
  <si>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</si>
  <si>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</si>
  <si>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</si>
  <si>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</si>
  <si>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</si>
  <si>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</si>
  <si>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</si>
  <si>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</si>
  <si>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</si>
  <si>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</si>
  <si>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</si>
  <si>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</si>
  <si>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</si>
  <si>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</si>
  <si>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</si>
  <si>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</si>
  <si>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</si>
  <si>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</si>
  <si>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</si>
  <si>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</si>
  <si>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</si>
  <si>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</si>
  <si>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</si>
  <si>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</si>
  <si>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</si>
  <si>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</si>
  <si>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</si>
  <si>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</si>
  <si>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</si>
  <si>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</si>
  <si>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</si>
  <si>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</si>
  <si>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</si>
  <si>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</si>
  <si>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</si>
  <si>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</si>
  <si>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</si>
  <si>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</si>
  <si>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</si>
  <si>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</si>
  <si>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</si>
  <si>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</si>
  <si>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</si>
  <si>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</si>
  <si>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</si>
  <si>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</si>
  <si>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</si>
  <si>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</si>
  <si>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</si>
  <si>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</si>
  <si>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</si>
  <si>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</si>
  <si>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</si>
  <si>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</si>
  <si>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</si>
  <si>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</si>
  <si>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</si>
  <si>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</si>
  <si>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</si>
  <si>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</si>
  <si>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</si>
  <si>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</si>
  <si>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</si>
  <si>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</si>
  <si>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</si>
  <si>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</si>
  <si>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</si>
  <si>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</si>
  <si>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</si>
  <si>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</si>
  <si>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</si>
  <si>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</si>
  <si>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</si>
  <si>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</si>
  <si>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</si>
  <si>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</si>
  <si>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</si>
  <si>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</si>
  <si>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</si>
  <si>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</si>
  <si>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</si>
  <si>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</si>
  <si>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</si>
  <si>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</si>
  <si>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</si>
  <si>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</si>
  <si>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</si>
  <si>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</si>
  <si>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</si>
  <si>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</si>
  <si>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</si>
  <si>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</si>
  <si>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Br. m/1.12.2017 og 1.12.2018 (%)</t>
  </si>
  <si>
    <t>Br. m/1.12.2018 og 1.4.2019 (%)</t>
  </si>
  <si>
    <t>(</t>
  </si>
  <si>
    <t>Vitund</t>
  </si>
  <si>
    <t>fjöldi</t>
  </si>
  <si>
    <t>&lt;</t>
  </si>
  <si>
    <t>(No column name)</t>
  </si>
  <si>
    <t>Br. m/1.des 2018 og 1. júní 2019</t>
  </si>
  <si>
    <t>Fjöldi skráðra í trú- og lífsskoðunarfélög þann 1. júní  s.l. og samanburður við fjölda þann 1. desember 2017 og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</si>
</sst>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F]d/\ mmmm\ yyyy;@"/>
  </numFmts>
  <fonts count="11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/>
    <xf numFmtId="0" fontId="1" fillId="4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164" fontId="0" fillId="2" borderId="0" xfId="0" applyNumberFormat="1" applyFill="1" applyBorder="1"/>
    <xf numFmtId="3" fontId="0" fillId="2" borderId="0" xfId="0" applyNumberFormat="1" applyFill="1" applyBorder="1"/>
    <xf numFmtId="3" fontId="0" fillId="2" borderId="0" xfId="0" applyNumberFormat="1" applyFill="1" applyAlignment="1">
      <alignment horizontal="right"/>
    </xf>
    <xf numFmtId="0" fontId="1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1" fillId="4" borderId="0" xfId="0" applyNumberFormat="1" applyFont="1" applyFill="1" applyBorder="1" applyAlignment="1">
      <alignment horizontal="center" vertical="top" wrapText="1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 vertical="top" wrapText="1"/>
    </xf>
    <xf numFmtId="3" fontId="1" fillId="2" borderId="0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/>
    </xf>
    <xf numFmtId="165" fontId="5" fillId="3" borderId="1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0" fillId="4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0" fillId="2" borderId="0" xfId="0" applyFill="1" applyAlignment="1">
      <alignment horizontal="right"/>
    </xf>
    <xf numFmtId="0" fontId="5" fillId="3" borderId="1" xfId="0" applyFont="1" applyFill="1" applyBorder="1" applyAlignment="1">
      <alignment horizontal="right"/>
    </xf>
    <xf numFmtId="164" fontId="6" fillId="2" borderId="0" xfId="0" applyNumberFormat="1" applyFont="1" applyFill="1" applyAlignment="1">
      <alignment horizontal="right"/>
    </xf>
    <xf numFmtId="164" fontId="2" fillId="4" borderId="0" xfId="0" applyNumberFormat="1" applyFont="1" applyFill="1" applyAlignment="1">
      <alignment horizontal="right"/>
    </xf>
    <xf numFmtId="164" fontId="2" fillId="2" borderId="0" xfId="0" applyNumberFormat="1" applyFont="1" applyFill="1" applyAlignment="1">
      <alignment horizontal="right"/>
    </xf>
    <xf numFmtId="164" fontId="6" fillId="4" borderId="0" xfId="0" applyNumberFormat="1" applyFont="1" applyFill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164" fontId="6" fillId="4" borderId="0" xfId="0" applyNumberFormat="1" applyFont="1" applyFill="1" applyBorder="1" applyAlignment="1">
      <alignment horizontal="right"/>
    </xf>
    <xf numFmtId="164" fontId="2" fillId="4" borderId="0" xfId="0" applyNumberFormat="1" applyFont="1" applyFill="1" applyBorder="1" applyAlignment="1">
      <alignment horizontal="right"/>
    </xf>
    <xf numFmtId="164" fontId="2" fillId="2" borderId="2" xfId="0" applyNumberFormat="1" applyFont="1" applyFill="1" applyBorder="1" applyAlignment="1">
      <alignment horizontal="right"/>
    </xf>
    <xf numFmtId="0" fontId="7" fillId="2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3" fontId="1" fillId="4" borderId="0" xfId="0" applyNumberFormat="1" applyFont="1" applyFill="1" applyAlignment="1">
      <alignment horizontal="center"/>
    </xf>
    <xf numFmtId="3" fontId="0" fillId="0" borderId="0" xfId="0" applyNumberFormat="1"/>
    <xf numFmtId="3" fontId="4" fillId="2" borderId="0" xfId="0" applyNumberFormat="1" applyFont="1" applyFill="1" applyAlignment="1">
      <alignment horizontal="center"/>
    </xf>
    <xf numFmtId="0" fontId="4" fillId="2" borderId="0" xfId="0" applyFont="1" applyFill="1"/>
    <xf numFmtId="0" fontId="0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0" fontId="10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3" fontId="8" fillId="2" borderId="0" xfId="0" applyNumberFormat="1" applyFont="1" applyFill="1" applyAlignment="1">
      <alignment horizontal="center"/>
    </xf>
    <xf numFmtId="3" fontId="8" fillId="4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j-lt"/>
                <a:ea typeface="+mn-ea"/>
                <a:cs typeface="+mn-cs"/>
              </a:defRPr>
            </a:pPr>
            <a:r>
              <a:rPr lang="is-IS" sz="1400"/>
              <a:t>Breytingar á fjölda meðlima í stærstu trú- og lífsskoðunarfélögum milli 1. des. 2018 og 1. júní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j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6AA-44F5-9D60-02C62EE45F75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6AA-44F5-9D60-02C62EE45F75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6AA-44F5-9D60-02C62EE45F7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j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Sheet2!$B$3:$B$13</c:f>
              <c:strCache>
                <c:ptCount val="11"/>
                <c:pt idx="0">
                  <c:v>Þjóðkirkjan</c:v>
                </c:pt>
                <c:pt idx="1">
                  <c:v>Kaþólska kirkjan</c:v>
                </c:pt>
                <c:pt idx="2">
                  <c:v>Fríkirkjan í Reykjavík</c:v>
                </c:pt>
                <c:pt idx="3">
                  <c:v>Fríkirkjan í Hafnarfirði</c:v>
                </c:pt>
                <c:pt idx="4">
                  <c:v>Ásatrúarfélagið</c:v>
                </c:pt>
                <c:pt idx="5">
                  <c:v>Óháði söfnuðurinn</c:v>
                </c:pt>
                <c:pt idx="6">
                  <c:v>Siðmennt</c:v>
                </c:pt>
                <c:pt idx="7">
                  <c:v>Hvítasunnukirkjan á Íslandi</c:v>
                </c:pt>
                <c:pt idx="8">
                  <c:v>Zuism</c:v>
                </c:pt>
                <c:pt idx="9">
                  <c:v>Búddistafélag Íslands</c:v>
                </c:pt>
                <c:pt idx="10">
                  <c:v>Utan trú- og lífsskoðunarfélaga</c:v>
                </c:pt>
              </c:strCache>
            </c:strRef>
          </c:cat>
          <c:val>
            <c:numRef>
              <c:f>Sheet2!$C$3:$C$13</c:f>
              <c:numCache>
                <c:formatCode>#,##0</c:formatCode>
                <c:ptCount val="11"/>
                <c:pt idx="0">
                  <c:v>-567</c:v>
                </c:pt>
                <c:pt idx="1">
                  <c:v>375</c:v>
                </c:pt>
                <c:pt idx="2">
                  <c:v>72</c:v>
                </c:pt>
                <c:pt idx="3">
                  <c:v>86</c:v>
                </c:pt>
                <c:pt idx="4">
                  <c:v>137</c:v>
                </c:pt>
                <c:pt idx="5">
                  <c:v>14</c:v>
                </c:pt>
                <c:pt idx="6">
                  <c:v>202</c:v>
                </c:pt>
                <c:pt idx="7">
                  <c:v>16</c:v>
                </c:pt>
                <c:pt idx="8">
                  <c:v>-151</c:v>
                </c:pt>
                <c:pt idx="9">
                  <c:v>-6</c:v>
                </c:pt>
                <c:pt idx="10">
                  <c:v>580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A-44F5-9D60-02C62EE45F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95847688"/>
        <c:axId val="695848016"/>
      </c:barChart>
      <c:catAx>
        <c:axId val="69584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j-lt"/>
                <a:ea typeface="+mn-ea"/>
                <a:cs typeface="+mn-cs"/>
              </a:defRPr>
            </a:pPr>
            <a:endParaRPr lang="is-IS"/>
          </a:p>
        </c:txPr>
        <c:crossAx val="695848016"/>
        <c:crosses val="autoZero"/>
        <c:auto val="1"/>
        <c:lblAlgn val="ctr"/>
        <c:lblOffset val="100"/>
        <c:noMultiLvlLbl val="0"/>
      </c:catAx>
      <c:valAx>
        <c:axId val="69584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100">
                    <a:latin typeface="+mn-lt"/>
                  </a:rPr>
                  <a:t>Fjöldi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j-lt"/>
                <a:ea typeface="+mn-ea"/>
                <a:cs typeface="+mn-cs"/>
              </a:defRPr>
            </a:pPr>
            <a:endParaRPr lang="is-IS"/>
          </a:p>
        </c:txPr>
        <c:crossAx val="69584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14</xdr:col>
      <xdr:colOff>285749</xdr:colOff>
      <xdr:row>26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8"/>
  <sheetViews>
    <sheetView tabSelected="1" workbookViewId="0">
      <selection activeCell="L9" sqref="L9"/>
    </sheetView>
  </sheetViews>
  <sheetFormatPr defaultRowHeight="15" x14ac:dyDescent="0.25"/>
  <cols>
    <col min="1" max="1" width="1.7109375" style="59" customWidth="1"/>
    <col min="2" max="2" width="42.140625" style="2" bestFit="1" customWidth="1"/>
    <col min="3" max="3" width="21.85546875" style="1" customWidth="1"/>
    <col min="4" max="4" width="19.85546875" style="1" customWidth="1"/>
    <col min="5" max="5" width="16.28515625" style="1" customWidth="1"/>
    <col min="6" max="6" width="28.5703125" style="1" bestFit="1" customWidth="1"/>
    <col min="7" max="7" width="29.140625" style="37" bestFit="1" customWidth="1"/>
    <col min="8" max="8" width="27.7109375" style="37" bestFit="1" customWidth="1"/>
    <col min="9" max="10" width="9.140625" style="3"/>
    <col min="11" max="11" width="9.28515625" style="52" bestFit="1" customWidth="1"/>
    <col min="12" max="12" width="7" style="51" bestFit="1" customWidth="1"/>
    <col min="13" max="13" width="9.140625" style="52"/>
    <col min="14" max="14" width="29.85546875" style="3" bestFit="1" customWidth="1"/>
    <col min="15" max="15" width="12.42578125" style="3" customWidth="1"/>
    <col min="16" max="16384" width="9.140625" style="3"/>
  </cols>
  <sheetData>
    <row r="1" spans="1:24" ht="18.75" x14ac:dyDescent="0.3">
      <c r="A1" s="54" t="s">
        <v>102</v>
      </c>
    </row>
    <row r="2" spans="1:24" x14ac:dyDescent="0.25">
      <c r="A2" s="55" t="s">
        <v>92</v>
      </c>
    </row>
    <row r="3" spans="1:24" x14ac:dyDescent="0.25">
      <c r="A3" s="56"/>
    </row>
    <row r="4" spans="1:24" ht="15.75" thickBot="1" x14ac:dyDescent="0.3">
      <c r="A4" s="57"/>
      <c r="B4" s="6" t="s">
        <v>90</v>
      </c>
      <c r="C4" s="7">
        <v>43070</v>
      </c>
      <c r="D4" s="7">
        <v>43435</v>
      </c>
      <c r="E4" s="7">
        <v>43617</v>
      </c>
      <c r="F4" s="30" t="s">
        <v>101</v>
      </c>
      <c r="G4" s="38" t="s">
        <v>94</v>
      </c>
      <c r="H4" s="38" t="s">
        <v>95</v>
      </c>
      <c r="K4" s="47" t="s">
        <v>0</v>
      </c>
      <c r="L4" s="52" t="s">
        <v>100</v>
      </c>
      <c r="M4" s="52" t="s">
        <v>98</v>
      </c>
    </row>
    <row r="5" spans="1:24" x14ac:dyDescent="0.25">
      <c r="A5" s="4">
        <v>1</v>
      </c>
      <c r="B5" s="5" t="s">
        <v>41</v>
      </c>
      <c r="C5" s="22">
        <v>235091</v>
      </c>
      <c r="D5" s="22">
        <v>232672</v>
      </c>
      <c r="E5" s="22">
        <v>232105</v>
      </c>
      <c r="F5" s="61">
        <f t="shared" ref="F5:F52" si="0">E5-D5</f>
        <v>-567</v>
      </c>
      <c r="G5" s="39">
        <f t="shared" ref="G5:G50" si="1">D5/C5-1</f>
        <v>-1.0289632525277481E-2</v>
      </c>
      <c r="H5" s="39">
        <f t="shared" ref="H5:H50" si="2">E5/D5-1</f>
        <v>-2.4369068903864477E-3</v>
      </c>
      <c r="K5" s="31">
        <v>1</v>
      </c>
      <c r="L5" s="52"/>
      <c r="M5" s="52">
        <v>232252</v>
      </c>
      <c r="N5" s="15"/>
    </row>
    <row r="6" spans="1:24" x14ac:dyDescent="0.25">
      <c r="A6" s="4">
        <v>7</v>
      </c>
      <c r="B6" s="8" t="s">
        <v>47</v>
      </c>
      <c r="C6" s="23">
        <v>13422</v>
      </c>
      <c r="D6" s="23">
        <v>13934</v>
      </c>
      <c r="E6" s="23">
        <v>14309</v>
      </c>
      <c r="F6" s="33">
        <f>E6-D6</f>
        <v>375</v>
      </c>
      <c r="G6" s="40">
        <f t="shared" si="1"/>
        <v>3.8146326925942553E-2</v>
      </c>
      <c r="H6" s="40">
        <f t="shared" si="2"/>
        <v>2.6912587914453834E-2</v>
      </c>
      <c r="K6" s="47">
        <v>9</v>
      </c>
      <c r="L6" s="52">
        <v>48469</v>
      </c>
      <c r="M6" s="52">
        <v>14204</v>
      </c>
      <c r="N6" s="10"/>
      <c r="O6" s="11"/>
      <c r="P6" s="16"/>
      <c r="Q6" s="15"/>
      <c r="R6" s="15"/>
      <c r="S6" s="15"/>
      <c r="T6" s="15"/>
      <c r="U6" s="15"/>
      <c r="V6" s="15"/>
      <c r="W6" s="15"/>
      <c r="X6" s="15"/>
    </row>
    <row r="7" spans="1:24" x14ac:dyDescent="0.25">
      <c r="A7" s="4">
        <v>2</v>
      </c>
      <c r="B7" s="5" t="s">
        <v>42</v>
      </c>
      <c r="C7" s="22">
        <v>9808</v>
      </c>
      <c r="D7" s="22">
        <v>9844</v>
      </c>
      <c r="E7" s="22">
        <v>9916</v>
      </c>
      <c r="F7" s="32">
        <f>E7-D7</f>
        <v>72</v>
      </c>
      <c r="G7" s="41">
        <f t="shared" si="1"/>
        <v>3.6704730831973453E-3</v>
      </c>
      <c r="H7" s="41">
        <f>E7/D7-1</f>
        <v>7.3140999593661604E-3</v>
      </c>
      <c r="K7" s="47">
        <v>0</v>
      </c>
      <c r="L7" s="52">
        <v>25343</v>
      </c>
      <c r="M7" s="52">
        <v>9898</v>
      </c>
      <c r="N7" s="10"/>
      <c r="O7" s="11"/>
      <c r="P7" s="16"/>
      <c r="Q7" s="15"/>
      <c r="R7" s="15"/>
      <c r="S7" s="15"/>
      <c r="T7" s="15"/>
      <c r="U7" s="15"/>
      <c r="V7" s="15"/>
      <c r="W7" s="15"/>
      <c r="X7" s="15"/>
    </row>
    <row r="8" spans="1:24" x14ac:dyDescent="0.25">
      <c r="A8" s="4">
        <v>8</v>
      </c>
      <c r="B8" s="8" t="s">
        <v>48</v>
      </c>
      <c r="C8" s="23">
        <v>6783</v>
      </c>
      <c r="D8" s="23">
        <v>6970</v>
      </c>
      <c r="E8" s="23">
        <v>7056</v>
      </c>
      <c r="F8" s="33">
        <f>E8-D8</f>
        <v>86</v>
      </c>
      <c r="G8" s="40">
        <f t="shared" si="1"/>
        <v>2.7568922305764465E-2</v>
      </c>
      <c r="H8" s="40">
        <f>E8/D8-1</f>
        <v>1.2338593974175138E-2</v>
      </c>
      <c r="K8" s="47">
        <v>7</v>
      </c>
      <c r="L8" s="52"/>
      <c r="M8" s="52">
        <v>7032</v>
      </c>
      <c r="N8" s="15"/>
      <c r="O8" s="17"/>
      <c r="P8" s="16"/>
      <c r="Q8" s="15"/>
      <c r="R8" s="15"/>
      <c r="S8" s="15"/>
      <c r="T8" s="15"/>
      <c r="U8" s="15"/>
      <c r="V8" s="15"/>
      <c r="W8" s="15"/>
      <c r="X8" s="15"/>
    </row>
    <row r="9" spans="1:24" x14ac:dyDescent="0.25">
      <c r="A9" s="4" t="s">
        <v>17</v>
      </c>
      <c r="B9" s="5" t="s">
        <v>83</v>
      </c>
      <c r="C9" s="22">
        <v>4028</v>
      </c>
      <c r="D9" s="22">
        <v>4428</v>
      </c>
      <c r="E9" s="22">
        <v>4565</v>
      </c>
      <c r="F9" s="32">
        <f t="shared" si="0"/>
        <v>137</v>
      </c>
      <c r="G9" s="41">
        <f t="shared" si="1"/>
        <v>9.930486593843102E-2</v>
      </c>
      <c r="H9" s="41">
        <f t="shared" si="2"/>
        <v>3.0939476061427218E-2</v>
      </c>
      <c r="K9" s="36">
        <v>2</v>
      </c>
      <c r="L9" s="52"/>
      <c r="M9" s="52">
        <v>4558</v>
      </c>
      <c r="N9" s="15"/>
      <c r="O9" s="11"/>
      <c r="P9" s="16"/>
      <c r="Q9" s="15"/>
      <c r="R9" s="15"/>
      <c r="S9" s="15"/>
      <c r="T9" s="15"/>
      <c r="U9" s="15"/>
      <c r="V9" s="15"/>
      <c r="W9" s="15"/>
      <c r="X9" s="15"/>
    </row>
    <row r="10" spans="1:24" x14ac:dyDescent="0.25">
      <c r="A10" s="4">
        <v>3</v>
      </c>
      <c r="B10" s="12" t="s">
        <v>43</v>
      </c>
      <c r="C10" s="24">
        <v>3278</v>
      </c>
      <c r="D10" s="23">
        <v>3294</v>
      </c>
      <c r="E10" s="23">
        <v>3308</v>
      </c>
      <c r="F10" s="33">
        <f t="shared" si="0"/>
        <v>14</v>
      </c>
      <c r="G10" s="40">
        <f t="shared" si="1"/>
        <v>4.8810250152531154E-3</v>
      </c>
      <c r="H10" s="40">
        <f t="shared" si="2"/>
        <v>4.2501517911353037E-3</v>
      </c>
      <c r="K10" s="47">
        <v>8</v>
      </c>
      <c r="L10" s="52"/>
      <c r="M10" s="52">
        <v>3294</v>
      </c>
      <c r="N10" s="15"/>
      <c r="O10" s="11"/>
      <c r="P10" s="16"/>
      <c r="Q10" s="15"/>
      <c r="R10" s="15"/>
      <c r="S10" s="15"/>
      <c r="T10" s="15"/>
      <c r="U10" s="15"/>
      <c r="V10" s="15"/>
      <c r="W10" s="15"/>
      <c r="X10" s="15"/>
    </row>
    <row r="11" spans="1:24" x14ac:dyDescent="0.25">
      <c r="A11" s="4" t="s">
        <v>39</v>
      </c>
      <c r="B11" s="5" t="s">
        <v>59</v>
      </c>
      <c r="C11" s="22">
        <v>2279</v>
      </c>
      <c r="D11" s="22">
        <v>2815</v>
      </c>
      <c r="E11" s="22">
        <v>3017</v>
      </c>
      <c r="F11" s="32">
        <f t="shared" si="0"/>
        <v>202</v>
      </c>
      <c r="G11" s="41">
        <f t="shared" si="1"/>
        <v>0.23519087318999565</v>
      </c>
      <c r="H11" s="41">
        <f t="shared" si="2"/>
        <v>7.1758436944937776E-2</v>
      </c>
      <c r="K11" s="36" t="s">
        <v>17</v>
      </c>
      <c r="L11" s="52">
        <v>4565</v>
      </c>
      <c r="M11" s="52">
        <v>2983</v>
      </c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</row>
    <row r="12" spans="1:24" x14ac:dyDescent="0.25">
      <c r="A12" s="4">
        <v>6</v>
      </c>
      <c r="B12" s="14" t="s">
        <v>46</v>
      </c>
      <c r="C12" s="25">
        <v>2068</v>
      </c>
      <c r="D12" s="23">
        <v>2080</v>
      </c>
      <c r="E12" s="23">
        <v>2096</v>
      </c>
      <c r="F12" s="33">
        <f t="shared" si="0"/>
        <v>16</v>
      </c>
      <c r="G12" s="40">
        <f t="shared" si="1"/>
        <v>5.8027079303675233E-3</v>
      </c>
      <c r="H12" s="40">
        <f t="shared" si="2"/>
        <v>7.692307692307665E-3</v>
      </c>
      <c r="K12" s="47">
        <v>3</v>
      </c>
      <c r="L12" s="52">
        <v>3308</v>
      </c>
      <c r="M12" s="52">
        <v>2098</v>
      </c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</row>
    <row r="13" spans="1:24" x14ac:dyDescent="0.25">
      <c r="A13" s="4" t="s">
        <v>26</v>
      </c>
      <c r="B13" s="10" t="s">
        <v>60</v>
      </c>
      <c r="C13" s="26">
        <v>1936</v>
      </c>
      <c r="D13" s="22">
        <v>1630</v>
      </c>
      <c r="E13" s="22">
        <v>1479</v>
      </c>
      <c r="F13" s="61">
        <f t="shared" si="0"/>
        <v>-151</v>
      </c>
      <c r="G13" s="39">
        <f t="shared" si="1"/>
        <v>-0.15805785123966942</v>
      </c>
      <c r="H13" s="39">
        <f t="shared" si="2"/>
        <v>-9.2638036809815971E-2</v>
      </c>
      <c r="K13" s="47" t="s">
        <v>39</v>
      </c>
      <c r="L13" s="52">
        <v>3017</v>
      </c>
      <c r="M13" s="52">
        <v>1494</v>
      </c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</row>
    <row r="14" spans="1:24" x14ac:dyDescent="0.25">
      <c r="A14" s="4" t="s">
        <v>25</v>
      </c>
      <c r="B14" s="14" t="s">
        <v>49</v>
      </c>
      <c r="C14" s="25">
        <v>1111</v>
      </c>
      <c r="D14" s="23">
        <v>1121</v>
      </c>
      <c r="E14" s="23">
        <v>1115</v>
      </c>
      <c r="F14" s="62">
        <f t="shared" si="0"/>
        <v>-6</v>
      </c>
      <c r="G14" s="40">
        <f t="shared" si="1"/>
        <v>9.0009000900090896E-3</v>
      </c>
      <c r="H14" s="42">
        <f t="shared" si="2"/>
        <v>-5.3523639607493401E-3</v>
      </c>
      <c r="K14" s="47">
        <v>6</v>
      </c>
      <c r="L14" s="52">
        <v>2096</v>
      </c>
      <c r="M14" s="52">
        <v>1114</v>
      </c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</row>
    <row r="15" spans="1:24" x14ac:dyDescent="0.25">
      <c r="A15" s="4" t="s">
        <v>33</v>
      </c>
      <c r="B15" s="10" t="s">
        <v>64</v>
      </c>
      <c r="C15" s="26">
        <v>658</v>
      </c>
      <c r="D15" s="22">
        <v>685</v>
      </c>
      <c r="E15" s="22">
        <v>718</v>
      </c>
      <c r="F15" s="32">
        <f t="shared" si="0"/>
        <v>33</v>
      </c>
      <c r="G15" s="41">
        <f t="shared" si="1"/>
        <v>4.1033434650455947E-2</v>
      </c>
      <c r="H15" s="41">
        <f t="shared" si="2"/>
        <v>4.8175182481751788E-2</v>
      </c>
      <c r="K15" s="36" t="s">
        <v>26</v>
      </c>
      <c r="L15" s="52">
        <v>1479</v>
      </c>
      <c r="M15" s="52">
        <v>694</v>
      </c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</row>
    <row r="16" spans="1:24" x14ac:dyDescent="0.25">
      <c r="A16" s="4">
        <v>4</v>
      </c>
      <c r="B16" s="14" t="s">
        <v>44</v>
      </c>
      <c r="C16" s="25">
        <v>677</v>
      </c>
      <c r="D16" s="23">
        <v>652</v>
      </c>
      <c r="E16" s="23">
        <v>641</v>
      </c>
      <c r="F16" s="62">
        <f t="shared" si="0"/>
        <v>-11</v>
      </c>
      <c r="G16" s="42">
        <f t="shared" si="1"/>
        <v>-3.6927621861152171E-2</v>
      </c>
      <c r="H16" s="42">
        <f t="shared" si="2"/>
        <v>-1.6871165644171793E-2</v>
      </c>
      <c r="K16" s="36" t="s">
        <v>25</v>
      </c>
      <c r="L16" s="52">
        <v>1115</v>
      </c>
      <c r="M16" s="52">
        <v>641</v>
      </c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</row>
    <row r="17" spans="1:24" x14ac:dyDescent="0.25">
      <c r="A17" s="4" t="s">
        <v>12</v>
      </c>
      <c r="B17" s="10" t="s">
        <v>68</v>
      </c>
      <c r="C17" s="26">
        <v>630</v>
      </c>
      <c r="D17" s="22">
        <v>620</v>
      </c>
      <c r="E17" s="22">
        <v>609</v>
      </c>
      <c r="F17" s="61">
        <f t="shared" si="0"/>
        <v>-11</v>
      </c>
      <c r="G17" s="39">
        <f t="shared" si="1"/>
        <v>-1.5873015873015928E-2</v>
      </c>
      <c r="H17" s="39">
        <f t="shared" si="2"/>
        <v>-1.774193548387093E-2</v>
      </c>
      <c r="K17" s="47" t="s">
        <v>33</v>
      </c>
      <c r="L17" s="52">
        <v>718</v>
      </c>
      <c r="M17" s="52">
        <v>612</v>
      </c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</row>
    <row r="18" spans="1:24" x14ac:dyDescent="0.25">
      <c r="A18" s="4" t="s">
        <v>34</v>
      </c>
      <c r="B18" s="14" t="s">
        <v>54</v>
      </c>
      <c r="C18" s="25">
        <v>547</v>
      </c>
      <c r="D18" s="23">
        <v>535</v>
      </c>
      <c r="E18" s="23">
        <v>576</v>
      </c>
      <c r="F18" s="33">
        <f t="shared" si="0"/>
        <v>41</v>
      </c>
      <c r="G18" s="42">
        <f t="shared" si="1"/>
        <v>-2.1937842778793404E-2</v>
      </c>
      <c r="H18" s="40">
        <f t="shared" si="2"/>
        <v>7.6635514018691619E-2</v>
      </c>
      <c r="K18" s="36">
        <v>4</v>
      </c>
      <c r="L18" s="52">
        <v>641</v>
      </c>
      <c r="M18" s="52">
        <v>564</v>
      </c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</row>
    <row r="19" spans="1:24" x14ac:dyDescent="0.25">
      <c r="A19" s="4" t="s">
        <v>16</v>
      </c>
      <c r="B19" s="13" t="s">
        <v>85</v>
      </c>
      <c r="C19" s="27">
        <v>532</v>
      </c>
      <c r="D19" s="22">
        <v>530</v>
      </c>
      <c r="E19" s="22">
        <v>518</v>
      </c>
      <c r="F19" s="61">
        <f t="shared" si="0"/>
        <v>-12</v>
      </c>
      <c r="G19" s="39">
        <f t="shared" si="1"/>
        <v>-3.7593984962406291E-3</v>
      </c>
      <c r="H19" s="39">
        <f t="shared" si="2"/>
        <v>-2.2641509433962259E-2</v>
      </c>
      <c r="K19" s="47" t="s">
        <v>12</v>
      </c>
      <c r="L19" s="52">
        <v>609</v>
      </c>
      <c r="M19" s="52">
        <v>514</v>
      </c>
      <c r="O19" s="15"/>
      <c r="P19" s="15"/>
      <c r="Q19" s="15"/>
      <c r="R19" s="15"/>
      <c r="S19" s="15"/>
      <c r="T19" s="15"/>
      <c r="U19" s="15"/>
      <c r="V19" s="15"/>
      <c r="W19" s="15"/>
      <c r="X19" s="15"/>
    </row>
    <row r="20" spans="1:24" x14ac:dyDescent="0.25">
      <c r="A20" s="4" t="s">
        <v>18</v>
      </c>
      <c r="B20" s="14" t="s">
        <v>55</v>
      </c>
      <c r="C20" s="25">
        <v>476</v>
      </c>
      <c r="D20" s="23">
        <v>437</v>
      </c>
      <c r="E20" s="23">
        <v>437</v>
      </c>
      <c r="F20" s="33">
        <f t="shared" si="0"/>
        <v>0</v>
      </c>
      <c r="G20" s="42">
        <f t="shared" si="1"/>
        <v>-8.1932773109243739E-2</v>
      </c>
      <c r="H20" s="40">
        <f t="shared" si="2"/>
        <v>0</v>
      </c>
      <c r="K20" s="47" t="s">
        <v>34</v>
      </c>
      <c r="L20" s="52">
        <v>576</v>
      </c>
      <c r="M20" s="52">
        <v>437</v>
      </c>
      <c r="O20" s="15"/>
      <c r="P20" s="15"/>
      <c r="Q20" s="15"/>
      <c r="R20" s="15"/>
      <c r="S20" s="15"/>
      <c r="T20" s="15"/>
      <c r="U20" s="15"/>
      <c r="V20" s="15"/>
      <c r="W20" s="15"/>
      <c r="X20" s="15"/>
    </row>
    <row r="21" spans="1:24" x14ac:dyDescent="0.25">
      <c r="A21" s="9" t="s">
        <v>30</v>
      </c>
      <c r="B21" s="10" t="s">
        <v>75</v>
      </c>
      <c r="C21" s="26">
        <v>410</v>
      </c>
      <c r="D21" s="26">
        <v>394</v>
      </c>
      <c r="E21" s="26">
        <v>373</v>
      </c>
      <c r="F21" s="61">
        <f t="shared" si="0"/>
        <v>-21</v>
      </c>
      <c r="G21" s="39">
        <f t="shared" si="1"/>
        <v>-3.9024390243902474E-2</v>
      </c>
      <c r="H21" s="39">
        <f t="shared" si="2"/>
        <v>-5.3299492385786795E-2</v>
      </c>
      <c r="K21" s="47" t="s">
        <v>16</v>
      </c>
      <c r="L21" s="52">
        <v>518</v>
      </c>
      <c r="M21" s="52">
        <v>379</v>
      </c>
      <c r="O21" s="15"/>
      <c r="P21" s="15"/>
      <c r="Q21" s="15"/>
      <c r="R21" s="15"/>
      <c r="S21" s="15"/>
      <c r="T21" s="15"/>
      <c r="U21" s="15"/>
      <c r="V21" s="15"/>
      <c r="W21" s="15"/>
      <c r="X21" s="15"/>
    </row>
    <row r="22" spans="1:24" x14ac:dyDescent="0.25">
      <c r="A22" s="4" t="s">
        <v>38</v>
      </c>
      <c r="B22" s="8" t="s">
        <v>65</v>
      </c>
      <c r="C22" s="23">
        <v>345</v>
      </c>
      <c r="D22" s="23">
        <v>365</v>
      </c>
      <c r="E22" s="23">
        <v>364</v>
      </c>
      <c r="F22" s="62">
        <f t="shared" si="0"/>
        <v>-1</v>
      </c>
      <c r="G22" s="40">
        <f t="shared" si="1"/>
        <v>5.7971014492753659E-2</v>
      </c>
      <c r="H22" s="42">
        <f t="shared" si="2"/>
        <v>-2.739726027397249E-3</v>
      </c>
      <c r="K22" s="36" t="s">
        <v>18</v>
      </c>
      <c r="L22" s="52">
        <v>437</v>
      </c>
      <c r="M22" s="52">
        <v>365</v>
      </c>
      <c r="O22" s="1"/>
      <c r="P22" s="18"/>
    </row>
    <row r="23" spans="1:24" x14ac:dyDescent="0.25">
      <c r="A23" s="4" t="s">
        <v>22</v>
      </c>
      <c r="B23" s="13" t="s">
        <v>84</v>
      </c>
      <c r="C23" s="27">
        <v>369</v>
      </c>
      <c r="D23" s="22">
        <v>357</v>
      </c>
      <c r="E23" s="22">
        <v>354</v>
      </c>
      <c r="F23" s="61">
        <f t="shared" si="0"/>
        <v>-3</v>
      </c>
      <c r="G23" s="39">
        <f t="shared" si="1"/>
        <v>-3.2520325203251987E-2</v>
      </c>
      <c r="H23" s="39">
        <f t="shared" si="2"/>
        <v>-8.4033613445377853E-3</v>
      </c>
      <c r="K23" s="47" t="s">
        <v>30</v>
      </c>
      <c r="L23" s="52">
        <v>373</v>
      </c>
      <c r="M23" s="52">
        <v>354</v>
      </c>
      <c r="O23" s="1"/>
      <c r="P23" s="18"/>
    </row>
    <row r="24" spans="1:24" x14ac:dyDescent="0.25">
      <c r="A24" s="4" t="s">
        <v>35</v>
      </c>
      <c r="B24" s="8" t="s">
        <v>56</v>
      </c>
      <c r="C24" s="23">
        <v>256</v>
      </c>
      <c r="D24" s="23">
        <v>251</v>
      </c>
      <c r="E24" s="23">
        <v>246</v>
      </c>
      <c r="F24" s="62">
        <f t="shared" si="0"/>
        <v>-5</v>
      </c>
      <c r="G24" s="42">
        <f t="shared" si="1"/>
        <v>-1.953125E-2</v>
      </c>
      <c r="H24" s="42">
        <f t="shared" si="2"/>
        <v>-1.9920318725099584E-2</v>
      </c>
      <c r="K24" s="36" t="s">
        <v>38</v>
      </c>
      <c r="L24" s="52">
        <v>364</v>
      </c>
      <c r="M24" s="52">
        <v>245</v>
      </c>
      <c r="O24" s="1"/>
      <c r="P24" s="18"/>
    </row>
    <row r="25" spans="1:24" x14ac:dyDescent="0.25">
      <c r="A25" s="4" t="s">
        <v>28</v>
      </c>
      <c r="B25" s="13" t="s">
        <v>81</v>
      </c>
      <c r="C25" s="27">
        <v>86</v>
      </c>
      <c r="D25" s="22">
        <v>191</v>
      </c>
      <c r="E25" s="22">
        <v>219</v>
      </c>
      <c r="F25" s="32">
        <f t="shared" si="0"/>
        <v>28</v>
      </c>
      <c r="G25" s="41">
        <f t="shared" si="1"/>
        <v>1.2209302325581395</v>
      </c>
      <c r="H25" s="41">
        <f t="shared" si="2"/>
        <v>0.14659685863874339</v>
      </c>
      <c r="K25" s="47" t="s">
        <v>22</v>
      </c>
      <c r="L25" s="52">
        <v>354</v>
      </c>
      <c r="M25" s="52">
        <v>218</v>
      </c>
      <c r="O25" s="1"/>
      <c r="P25" s="18"/>
    </row>
    <row r="26" spans="1:24" x14ac:dyDescent="0.25">
      <c r="A26" s="4" t="s">
        <v>14</v>
      </c>
      <c r="B26" s="8" t="s">
        <v>69</v>
      </c>
      <c r="C26" s="23">
        <v>190</v>
      </c>
      <c r="D26" s="23">
        <v>195</v>
      </c>
      <c r="E26" s="23">
        <v>193</v>
      </c>
      <c r="F26" s="62">
        <f t="shared" si="0"/>
        <v>-2</v>
      </c>
      <c r="G26" s="40">
        <f t="shared" si="1"/>
        <v>2.6315789473684292E-2</v>
      </c>
      <c r="H26" s="42">
        <f t="shared" si="2"/>
        <v>-1.025641025641022E-2</v>
      </c>
      <c r="K26" s="47" t="s">
        <v>35</v>
      </c>
      <c r="L26" s="52">
        <v>246</v>
      </c>
      <c r="M26" s="52">
        <v>196</v>
      </c>
      <c r="O26" s="1"/>
      <c r="P26" s="18"/>
    </row>
    <row r="27" spans="1:24" x14ac:dyDescent="0.25">
      <c r="A27" s="9" t="s">
        <v>13</v>
      </c>
      <c r="B27" s="10" t="s">
        <v>74</v>
      </c>
      <c r="C27" s="26">
        <v>171</v>
      </c>
      <c r="D27" s="26">
        <v>177</v>
      </c>
      <c r="E27" s="26">
        <v>175</v>
      </c>
      <c r="F27" s="61">
        <f t="shared" si="0"/>
        <v>-2</v>
      </c>
      <c r="G27" s="41">
        <f t="shared" si="1"/>
        <v>3.5087719298245723E-2</v>
      </c>
      <c r="H27" s="39">
        <f t="shared" si="2"/>
        <v>-1.1299435028248594E-2</v>
      </c>
      <c r="K27" s="36" t="s">
        <v>28</v>
      </c>
      <c r="L27" s="52">
        <v>219</v>
      </c>
      <c r="M27" s="52">
        <v>176</v>
      </c>
      <c r="O27" s="1"/>
      <c r="P27" s="18"/>
    </row>
    <row r="28" spans="1:24" x14ac:dyDescent="0.25">
      <c r="A28" s="4" t="s">
        <v>11</v>
      </c>
      <c r="B28" s="8" t="s">
        <v>62</v>
      </c>
      <c r="C28" s="23">
        <v>154</v>
      </c>
      <c r="D28" s="23">
        <v>171</v>
      </c>
      <c r="E28" s="23">
        <v>171</v>
      </c>
      <c r="F28" s="33">
        <f t="shared" si="0"/>
        <v>0</v>
      </c>
      <c r="G28" s="40">
        <f t="shared" si="1"/>
        <v>0.11038961038961048</v>
      </c>
      <c r="H28" s="40">
        <f t="shared" si="2"/>
        <v>0</v>
      </c>
      <c r="K28" s="47" t="s">
        <v>14</v>
      </c>
      <c r="L28" s="52">
        <v>193</v>
      </c>
      <c r="M28" s="52">
        <v>171</v>
      </c>
      <c r="O28" s="1"/>
      <c r="P28" s="18"/>
    </row>
    <row r="29" spans="1:24" x14ac:dyDescent="0.25">
      <c r="A29" s="4" t="s">
        <v>9</v>
      </c>
      <c r="B29" s="5" t="s">
        <v>57</v>
      </c>
      <c r="C29" s="22">
        <v>163</v>
      </c>
      <c r="D29" s="22">
        <v>162</v>
      </c>
      <c r="E29" s="22">
        <v>166</v>
      </c>
      <c r="F29" s="32">
        <f t="shared" si="0"/>
        <v>4</v>
      </c>
      <c r="G29" s="39">
        <f t="shared" si="1"/>
        <v>-6.1349693251533388E-3</v>
      </c>
      <c r="H29" s="41">
        <f t="shared" si="2"/>
        <v>2.4691358024691468E-2</v>
      </c>
      <c r="K29" s="47" t="s">
        <v>13</v>
      </c>
      <c r="L29" s="52">
        <v>175</v>
      </c>
      <c r="M29" s="52">
        <v>163</v>
      </c>
      <c r="O29" s="1"/>
      <c r="P29" s="18"/>
    </row>
    <row r="30" spans="1:24" x14ac:dyDescent="0.25">
      <c r="A30" s="4" t="s">
        <v>6</v>
      </c>
      <c r="B30" s="8" t="s">
        <v>63</v>
      </c>
      <c r="C30" s="23">
        <v>134</v>
      </c>
      <c r="D30" s="23">
        <v>132</v>
      </c>
      <c r="E30" s="23">
        <v>127</v>
      </c>
      <c r="F30" s="62">
        <f t="shared" si="0"/>
        <v>-5</v>
      </c>
      <c r="G30" s="42">
        <f t="shared" si="1"/>
        <v>-1.4925373134328401E-2</v>
      </c>
      <c r="H30" s="42">
        <f t="shared" si="2"/>
        <v>-3.7878787878787845E-2</v>
      </c>
      <c r="K30" s="47" t="s">
        <v>11</v>
      </c>
      <c r="L30" s="52">
        <v>171</v>
      </c>
      <c r="M30" s="52">
        <v>128</v>
      </c>
      <c r="O30" s="1"/>
      <c r="P30" s="18"/>
    </row>
    <row r="31" spans="1:24" x14ac:dyDescent="0.25">
      <c r="A31" s="4" t="s">
        <v>1</v>
      </c>
      <c r="B31" s="5" t="s">
        <v>50</v>
      </c>
      <c r="C31" s="22">
        <v>128</v>
      </c>
      <c r="D31" s="22">
        <v>119</v>
      </c>
      <c r="E31" s="22">
        <v>116</v>
      </c>
      <c r="F31" s="61">
        <f t="shared" si="0"/>
        <v>-3</v>
      </c>
      <c r="G31" s="39">
        <f t="shared" si="1"/>
        <v>-7.03125E-2</v>
      </c>
      <c r="H31" s="39">
        <f t="shared" si="2"/>
        <v>-2.5210084033613467E-2</v>
      </c>
      <c r="K31" s="47" t="s">
        <v>9</v>
      </c>
      <c r="L31" s="52">
        <v>166</v>
      </c>
      <c r="M31" s="52">
        <v>116</v>
      </c>
      <c r="O31" s="1"/>
      <c r="P31" s="18"/>
    </row>
    <row r="32" spans="1:24" x14ac:dyDescent="0.25">
      <c r="A32" s="4" t="s">
        <v>23</v>
      </c>
      <c r="B32" s="8" t="s">
        <v>58</v>
      </c>
      <c r="C32" s="23">
        <v>119</v>
      </c>
      <c r="D32" s="23">
        <v>117</v>
      </c>
      <c r="E32" s="23">
        <v>114</v>
      </c>
      <c r="F32" s="62">
        <f t="shared" si="0"/>
        <v>-3</v>
      </c>
      <c r="G32" s="42">
        <f t="shared" si="1"/>
        <v>-1.6806722689075682E-2</v>
      </c>
      <c r="H32" s="42">
        <f t="shared" si="2"/>
        <v>-2.5641025641025661E-2</v>
      </c>
      <c r="K32" s="47" t="s">
        <v>6</v>
      </c>
      <c r="L32" s="52">
        <v>127</v>
      </c>
      <c r="M32" s="52">
        <v>114</v>
      </c>
      <c r="O32" s="1"/>
      <c r="P32" s="18"/>
    </row>
    <row r="33" spans="1:16" x14ac:dyDescent="0.25">
      <c r="A33" s="4" t="s">
        <v>20</v>
      </c>
      <c r="B33" s="19" t="s">
        <v>87</v>
      </c>
      <c r="C33" s="28">
        <v>66</v>
      </c>
      <c r="D33" s="22">
        <v>92</v>
      </c>
      <c r="E33" s="22">
        <v>93</v>
      </c>
      <c r="F33" s="32">
        <f t="shared" si="0"/>
        <v>1</v>
      </c>
      <c r="G33" s="41">
        <f t="shared" si="1"/>
        <v>0.39393939393939403</v>
      </c>
      <c r="H33" s="41">
        <f t="shared" si="2"/>
        <v>1.0869565217391353E-2</v>
      </c>
      <c r="K33" s="47" t="s">
        <v>1</v>
      </c>
      <c r="L33" s="52">
        <v>116</v>
      </c>
      <c r="M33" s="52">
        <v>94</v>
      </c>
      <c r="O33" s="1"/>
      <c r="P33" s="18"/>
    </row>
    <row r="34" spans="1:16" x14ac:dyDescent="0.25">
      <c r="A34" s="4" t="s">
        <v>19</v>
      </c>
      <c r="B34" s="48" t="s">
        <v>79</v>
      </c>
      <c r="C34" s="49">
        <v>55</v>
      </c>
      <c r="D34" s="23">
        <v>87</v>
      </c>
      <c r="E34" s="23">
        <v>100</v>
      </c>
      <c r="F34" s="33">
        <f t="shared" si="0"/>
        <v>13</v>
      </c>
      <c r="G34" s="40">
        <f t="shared" si="1"/>
        <v>0.58181818181818179</v>
      </c>
      <c r="H34" s="40">
        <f t="shared" si="2"/>
        <v>0.14942528735632177</v>
      </c>
      <c r="K34" s="47" t="s">
        <v>23</v>
      </c>
      <c r="L34" s="52">
        <v>114</v>
      </c>
      <c r="M34" s="52">
        <v>90</v>
      </c>
      <c r="O34" s="1"/>
      <c r="P34" s="18"/>
    </row>
    <row r="35" spans="1:16" x14ac:dyDescent="0.25">
      <c r="A35" s="9" t="s">
        <v>40</v>
      </c>
      <c r="B35" s="10" t="s">
        <v>71</v>
      </c>
      <c r="C35" s="26">
        <v>85</v>
      </c>
      <c r="D35" s="26">
        <v>82</v>
      </c>
      <c r="E35" s="26">
        <v>80</v>
      </c>
      <c r="F35" s="61">
        <f t="shared" si="0"/>
        <v>-2</v>
      </c>
      <c r="G35" s="39">
        <f t="shared" si="1"/>
        <v>-3.5294117647058809E-2</v>
      </c>
      <c r="H35" s="39">
        <f t="shared" si="2"/>
        <v>-2.4390243902439046E-2</v>
      </c>
      <c r="K35" s="60" t="s">
        <v>19</v>
      </c>
      <c r="L35" s="52">
        <v>100</v>
      </c>
      <c r="M35" s="52">
        <v>80</v>
      </c>
      <c r="O35" s="1"/>
      <c r="P35" s="18"/>
    </row>
    <row r="36" spans="1:16" x14ac:dyDescent="0.25">
      <c r="A36" s="4" t="s">
        <v>29</v>
      </c>
      <c r="B36" s="8" t="s">
        <v>67</v>
      </c>
      <c r="C36" s="23">
        <v>60</v>
      </c>
      <c r="D36" s="23">
        <v>62</v>
      </c>
      <c r="E36" s="23">
        <v>60</v>
      </c>
      <c r="F36" s="62">
        <f t="shared" si="0"/>
        <v>-2</v>
      </c>
      <c r="G36" s="40">
        <f t="shared" si="1"/>
        <v>3.3333333333333437E-2</v>
      </c>
      <c r="H36" s="42">
        <f t="shared" si="2"/>
        <v>-3.2258064516129004E-2</v>
      </c>
      <c r="K36" s="47" t="s">
        <v>20</v>
      </c>
      <c r="L36" s="52">
        <v>93</v>
      </c>
      <c r="M36" s="52">
        <v>60</v>
      </c>
      <c r="O36" s="1"/>
      <c r="P36" s="18"/>
    </row>
    <row r="37" spans="1:16" x14ac:dyDescent="0.25">
      <c r="A37" s="4">
        <v>5</v>
      </c>
      <c r="B37" s="5" t="s">
        <v>45</v>
      </c>
      <c r="C37" s="22">
        <v>54</v>
      </c>
      <c r="D37" s="22">
        <v>53</v>
      </c>
      <c r="E37" s="22">
        <v>52</v>
      </c>
      <c r="F37" s="61">
        <f t="shared" si="0"/>
        <v>-1</v>
      </c>
      <c r="G37" s="39">
        <f t="shared" si="1"/>
        <v>-1.851851851851849E-2</v>
      </c>
      <c r="H37" s="39">
        <f t="shared" si="2"/>
        <v>-1.8867924528301883E-2</v>
      </c>
      <c r="K37" s="47" t="s">
        <v>40</v>
      </c>
      <c r="L37" s="52">
        <v>80</v>
      </c>
      <c r="M37" s="52">
        <v>52</v>
      </c>
      <c r="O37" s="1"/>
      <c r="P37" s="18"/>
    </row>
    <row r="38" spans="1:16" x14ac:dyDescent="0.25">
      <c r="A38" s="4" t="s">
        <v>7</v>
      </c>
      <c r="B38" s="8" t="s">
        <v>53</v>
      </c>
      <c r="C38" s="23">
        <v>38</v>
      </c>
      <c r="D38" s="23">
        <v>37</v>
      </c>
      <c r="E38" s="23">
        <v>39</v>
      </c>
      <c r="F38" s="33">
        <f t="shared" si="0"/>
        <v>2</v>
      </c>
      <c r="G38" s="42">
        <f t="shared" si="1"/>
        <v>-2.6315789473684181E-2</v>
      </c>
      <c r="H38" s="40">
        <f t="shared" si="2"/>
        <v>5.4054054054053946E-2</v>
      </c>
      <c r="K38" s="47" t="s">
        <v>29</v>
      </c>
      <c r="L38" s="52">
        <v>60</v>
      </c>
      <c r="M38" s="52">
        <v>39</v>
      </c>
    </row>
    <row r="39" spans="1:16" x14ac:dyDescent="0.25">
      <c r="A39" s="4" t="s">
        <v>15</v>
      </c>
      <c r="B39" s="5" t="s">
        <v>51</v>
      </c>
      <c r="C39" s="22">
        <v>33</v>
      </c>
      <c r="D39" s="22">
        <v>34</v>
      </c>
      <c r="E39" s="22">
        <v>36</v>
      </c>
      <c r="F39" s="32">
        <f t="shared" si="0"/>
        <v>2</v>
      </c>
      <c r="G39" s="41">
        <f t="shared" si="1"/>
        <v>3.0303030303030276E-2</v>
      </c>
      <c r="H39" s="41">
        <f t="shared" si="2"/>
        <v>5.8823529411764719E-2</v>
      </c>
      <c r="K39" s="47">
        <v>5</v>
      </c>
      <c r="L39" s="52">
        <v>52</v>
      </c>
      <c r="M39" s="52">
        <v>35</v>
      </c>
    </row>
    <row r="40" spans="1:16" x14ac:dyDescent="0.25">
      <c r="A40" s="4" t="s">
        <v>8</v>
      </c>
      <c r="B40" s="12" t="s">
        <v>86</v>
      </c>
      <c r="C40" s="24">
        <v>33</v>
      </c>
      <c r="D40" s="23">
        <v>35</v>
      </c>
      <c r="E40" s="23">
        <v>34</v>
      </c>
      <c r="F40" s="62">
        <f t="shared" si="0"/>
        <v>-1</v>
      </c>
      <c r="G40" s="40">
        <f t="shared" si="1"/>
        <v>6.0606060606060552E-2</v>
      </c>
      <c r="H40" s="42">
        <f t="shared" si="2"/>
        <v>-2.8571428571428581E-2</v>
      </c>
      <c r="K40" s="47" t="s">
        <v>7</v>
      </c>
      <c r="L40" s="52">
        <v>39</v>
      </c>
      <c r="M40" s="52">
        <v>33</v>
      </c>
    </row>
    <row r="41" spans="1:16" x14ac:dyDescent="0.25">
      <c r="A41" s="4" t="s">
        <v>36</v>
      </c>
      <c r="B41" s="5" t="s">
        <v>82</v>
      </c>
      <c r="C41" s="22">
        <v>36</v>
      </c>
      <c r="D41" s="22">
        <v>31</v>
      </c>
      <c r="E41" s="22">
        <v>30</v>
      </c>
      <c r="F41" s="61">
        <f t="shared" si="0"/>
        <v>-1</v>
      </c>
      <c r="G41" s="39">
        <f t="shared" si="1"/>
        <v>-0.13888888888888884</v>
      </c>
      <c r="H41" s="39">
        <f t="shared" si="2"/>
        <v>-3.2258064516129004E-2</v>
      </c>
      <c r="K41" s="36" t="s">
        <v>15</v>
      </c>
      <c r="L41" s="52">
        <v>36</v>
      </c>
      <c r="M41" s="52">
        <v>30</v>
      </c>
    </row>
    <row r="42" spans="1:16" x14ac:dyDescent="0.25">
      <c r="A42" s="4" t="s">
        <v>32</v>
      </c>
      <c r="B42" s="8" t="s">
        <v>77</v>
      </c>
      <c r="C42" s="23">
        <v>27</v>
      </c>
      <c r="D42" s="23">
        <v>28</v>
      </c>
      <c r="E42" s="23">
        <v>29</v>
      </c>
      <c r="F42" s="33">
        <f t="shared" si="0"/>
        <v>1</v>
      </c>
      <c r="G42" s="40">
        <f t="shared" si="1"/>
        <v>3.7037037037036979E-2</v>
      </c>
      <c r="H42" s="40">
        <f t="shared" si="2"/>
        <v>3.5714285714285809E-2</v>
      </c>
      <c r="K42" s="47" t="s">
        <v>8</v>
      </c>
      <c r="L42" s="52">
        <v>34</v>
      </c>
      <c r="M42" s="52">
        <v>29</v>
      </c>
    </row>
    <row r="43" spans="1:16" x14ac:dyDescent="0.25">
      <c r="A43" s="4" t="s">
        <v>3</v>
      </c>
      <c r="B43" s="5" t="s">
        <v>70</v>
      </c>
      <c r="C43" s="22">
        <v>25</v>
      </c>
      <c r="D43" s="22">
        <v>26</v>
      </c>
      <c r="E43" s="22">
        <v>28</v>
      </c>
      <c r="F43" s="32">
        <f t="shared" si="0"/>
        <v>2</v>
      </c>
      <c r="G43" s="41">
        <f t="shared" si="1"/>
        <v>4.0000000000000036E-2</v>
      </c>
      <c r="H43" s="41">
        <f t="shared" si="2"/>
        <v>7.6923076923076872E-2</v>
      </c>
      <c r="K43" s="47" t="s">
        <v>36</v>
      </c>
      <c r="L43" s="52">
        <v>30</v>
      </c>
      <c r="M43" s="52">
        <v>27</v>
      </c>
    </row>
    <row r="44" spans="1:16" x14ac:dyDescent="0.25">
      <c r="A44" s="4" t="s">
        <v>27</v>
      </c>
      <c r="B44" s="8" t="s">
        <v>61</v>
      </c>
      <c r="C44" s="23">
        <v>29</v>
      </c>
      <c r="D44" s="23">
        <v>26</v>
      </c>
      <c r="E44" s="23">
        <v>26</v>
      </c>
      <c r="F44" s="33">
        <f t="shared" si="0"/>
        <v>0</v>
      </c>
      <c r="G44" s="42">
        <f t="shared" si="1"/>
        <v>-0.10344827586206895</v>
      </c>
      <c r="H44" s="40">
        <f t="shared" si="2"/>
        <v>0</v>
      </c>
      <c r="K44" s="47" t="s">
        <v>32</v>
      </c>
      <c r="L44" s="52">
        <v>29</v>
      </c>
      <c r="M44" s="52">
        <v>26</v>
      </c>
    </row>
    <row r="45" spans="1:16" x14ac:dyDescent="0.25">
      <c r="A45" s="9" t="s">
        <v>2</v>
      </c>
      <c r="B45" s="10" t="s">
        <v>76</v>
      </c>
      <c r="C45" s="26">
        <v>27</v>
      </c>
      <c r="D45" s="26">
        <v>25</v>
      </c>
      <c r="E45" s="26">
        <v>24</v>
      </c>
      <c r="F45" s="61">
        <f t="shared" si="0"/>
        <v>-1</v>
      </c>
      <c r="G45" s="39">
        <f t="shared" si="1"/>
        <v>-7.407407407407407E-2</v>
      </c>
      <c r="H45" s="39">
        <f t="shared" si="2"/>
        <v>-4.0000000000000036E-2</v>
      </c>
      <c r="K45" s="47" t="s">
        <v>3</v>
      </c>
      <c r="L45" s="52">
        <v>28</v>
      </c>
      <c r="M45" s="52">
        <v>24</v>
      </c>
    </row>
    <row r="46" spans="1:16" x14ac:dyDescent="0.25">
      <c r="A46" s="9" t="s">
        <v>24</v>
      </c>
      <c r="B46" s="14" t="s">
        <v>72</v>
      </c>
      <c r="C46" s="25">
        <v>23</v>
      </c>
      <c r="D46" s="25">
        <v>21</v>
      </c>
      <c r="E46" s="25">
        <v>22</v>
      </c>
      <c r="F46" s="33">
        <f t="shared" si="0"/>
        <v>1</v>
      </c>
      <c r="G46" s="42">
        <f t="shared" si="1"/>
        <v>-8.6956521739130488E-2</v>
      </c>
      <c r="H46" s="40">
        <f t="shared" si="2"/>
        <v>4.7619047619047672E-2</v>
      </c>
      <c r="K46" s="36" t="s">
        <v>27</v>
      </c>
      <c r="L46" s="52">
        <v>26</v>
      </c>
      <c r="M46" s="52">
        <v>22</v>
      </c>
    </row>
    <row r="47" spans="1:16" x14ac:dyDescent="0.25">
      <c r="A47" s="9" t="s">
        <v>31</v>
      </c>
      <c r="B47" s="10" t="s">
        <v>73</v>
      </c>
      <c r="C47" s="26">
        <v>20</v>
      </c>
      <c r="D47" s="26">
        <v>20</v>
      </c>
      <c r="E47" s="26">
        <v>20</v>
      </c>
      <c r="F47" s="32">
        <f t="shared" si="0"/>
        <v>0</v>
      </c>
      <c r="G47" s="41">
        <f t="shared" si="1"/>
        <v>0</v>
      </c>
      <c r="H47" s="41">
        <f t="shared" si="2"/>
        <v>0</v>
      </c>
      <c r="K47" s="47" t="s">
        <v>2</v>
      </c>
      <c r="L47" s="52">
        <v>24</v>
      </c>
      <c r="M47" s="52">
        <v>20</v>
      </c>
    </row>
    <row r="48" spans="1:16" x14ac:dyDescent="0.25">
      <c r="A48" s="9" t="s">
        <v>21</v>
      </c>
      <c r="B48" s="12" t="s">
        <v>91</v>
      </c>
      <c r="C48" s="24">
        <v>10</v>
      </c>
      <c r="D48" s="25">
        <v>17</v>
      </c>
      <c r="E48" s="25">
        <v>21</v>
      </c>
      <c r="F48" s="35">
        <f t="shared" si="0"/>
        <v>4</v>
      </c>
      <c r="G48" s="45">
        <f t="shared" si="1"/>
        <v>0.7</v>
      </c>
      <c r="H48" s="45">
        <f t="shared" si="2"/>
        <v>0.23529411764705888</v>
      </c>
      <c r="K48" s="47" t="s">
        <v>24</v>
      </c>
      <c r="L48" s="52">
        <v>22</v>
      </c>
      <c r="M48" s="52">
        <v>20</v>
      </c>
    </row>
    <row r="49" spans="1:24" x14ac:dyDescent="0.25">
      <c r="A49" s="9" t="s">
        <v>10</v>
      </c>
      <c r="B49" s="10" t="s">
        <v>66</v>
      </c>
      <c r="C49" s="26">
        <v>19</v>
      </c>
      <c r="D49" s="26">
        <v>20</v>
      </c>
      <c r="E49" s="26">
        <v>19</v>
      </c>
      <c r="F49" s="61">
        <f t="shared" si="0"/>
        <v>-1</v>
      </c>
      <c r="G49" s="41">
        <f t="shared" si="1"/>
        <v>5.2631578947368363E-2</v>
      </c>
      <c r="H49" s="39">
        <f t="shared" si="2"/>
        <v>-5.0000000000000044E-2</v>
      </c>
      <c r="K49" s="47" t="s">
        <v>21</v>
      </c>
      <c r="L49" s="52">
        <v>21</v>
      </c>
      <c r="M49" s="52">
        <v>19</v>
      </c>
    </row>
    <row r="50" spans="1:24" x14ac:dyDescent="0.25">
      <c r="A50" s="9" t="s">
        <v>4</v>
      </c>
      <c r="B50" s="14" t="s">
        <v>52</v>
      </c>
      <c r="C50" s="25">
        <v>15</v>
      </c>
      <c r="D50" s="25">
        <v>13</v>
      </c>
      <c r="E50" s="25">
        <v>14</v>
      </c>
      <c r="F50" s="35">
        <f t="shared" si="0"/>
        <v>1</v>
      </c>
      <c r="G50" s="44">
        <f t="shared" si="1"/>
        <v>-0.1333333333333333</v>
      </c>
      <c r="H50" s="45">
        <f t="shared" si="2"/>
        <v>7.6923076923076872E-2</v>
      </c>
      <c r="K50" s="47" t="s">
        <v>31</v>
      </c>
      <c r="L50" s="52">
        <v>20</v>
      </c>
      <c r="M50" s="52">
        <v>14</v>
      </c>
    </row>
    <row r="51" spans="1:24" x14ac:dyDescent="0.25">
      <c r="A51" s="9" t="s">
        <v>37</v>
      </c>
      <c r="B51" s="13" t="s">
        <v>80</v>
      </c>
      <c r="C51" s="27" t="s">
        <v>93</v>
      </c>
      <c r="D51" s="26">
        <v>5</v>
      </c>
      <c r="E51" s="26">
        <v>5</v>
      </c>
      <c r="F51" s="34">
        <f t="shared" si="0"/>
        <v>0</v>
      </c>
      <c r="G51" s="43"/>
      <c r="H51" s="43">
        <f>E51/D51-1</f>
        <v>0</v>
      </c>
      <c r="K51" s="36" t="s">
        <v>10</v>
      </c>
      <c r="L51" s="52">
        <v>19</v>
      </c>
      <c r="M51" s="52">
        <v>5</v>
      </c>
    </row>
    <row r="52" spans="1:24" x14ac:dyDescent="0.25">
      <c r="A52" s="9" t="s">
        <v>5</v>
      </c>
      <c r="B52" s="12" t="s">
        <v>78</v>
      </c>
      <c r="C52" s="24">
        <v>5</v>
      </c>
      <c r="D52" s="25">
        <v>4</v>
      </c>
      <c r="E52" s="25">
        <v>4</v>
      </c>
      <c r="F52" s="35">
        <f t="shared" si="0"/>
        <v>0</v>
      </c>
      <c r="G52" s="44">
        <f>D52/C52-1</f>
        <v>-0.19999999999999996</v>
      </c>
      <c r="H52" s="45">
        <f>E52/D52-1</f>
        <v>0</v>
      </c>
      <c r="K52" s="47" t="s">
        <v>4</v>
      </c>
      <c r="L52" s="52">
        <v>14</v>
      </c>
      <c r="M52" s="52">
        <v>4</v>
      </c>
    </row>
    <row r="53" spans="1:24" x14ac:dyDescent="0.25">
      <c r="A53" s="9" t="s">
        <v>96</v>
      </c>
      <c r="B53" s="13" t="s">
        <v>97</v>
      </c>
      <c r="C53" s="27" t="s">
        <v>93</v>
      </c>
      <c r="D53" s="27" t="s">
        <v>93</v>
      </c>
      <c r="E53" s="26">
        <v>3</v>
      </c>
      <c r="F53" s="26">
        <v>3</v>
      </c>
      <c r="G53" s="43"/>
      <c r="H53" s="43"/>
      <c r="K53" s="47" t="s">
        <v>37</v>
      </c>
      <c r="L53" s="52">
        <v>5</v>
      </c>
      <c r="M53" s="52">
        <v>3</v>
      </c>
    </row>
    <row r="54" spans="1:24" ht="4.5" customHeight="1" x14ac:dyDescent="0.25">
      <c r="A54" s="53"/>
      <c r="B54" s="20"/>
      <c r="C54" s="31"/>
      <c r="D54" s="31"/>
      <c r="E54" s="36"/>
      <c r="F54" s="34"/>
      <c r="G54" s="43"/>
      <c r="H54" s="43"/>
      <c r="K54" s="36" t="s">
        <v>5</v>
      </c>
      <c r="L54" s="52">
        <v>4</v>
      </c>
      <c r="M54" s="52">
        <v>48036</v>
      </c>
    </row>
    <row r="55" spans="1:24" x14ac:dyDescent="0.25">
      <c r="A55" s="9">
        <v>9</v>
      </c>
      <c r="B55" s="14" t="s">
        <v>88</v>
      </c>
      <c r="C55" s="25">
        <v>39169</v>
      </c>
      <c r="D55" s="25">
        <v>46312</v>
      </c>
      <c r="E55" s="23">
        <v>48469</v>
      </c>
      <c r="F55" s="25">
        <f>E55-D55</f>
        <v>2157</v>
      </c>
      <c r="G55" s="45">
        <f>D55/C55-1</f>
        <v>0.18236360387040773</v>
      </c>
      <c r="H55" s="45">
        <f t="shared" ref="H55:H56" si="3">E55/D55-1</f>
        <v>4.6575401623769164E-2</v>
      </c>
      <c r="K55" s="60" t="s">
        <v>99</v>
      </c>
      <c r="L55" s="52">
        <v>3</v>
      </c>
      <c r="M55" s="52">
        <v>25236</v>
      </c>
    </row>
    <row r="56" spans="1:24" ht="15.75" thickBot="1" x14ac:dyDescent="0.3">
      <c r="A56" s="58">
        <v>0</v>
      </c>
      <c r="B56" s="21" t="s">
        <v>89</v>
      </c>
      <c r="C56" s="29">
        <v>22542</v>
      </c>
      <c r="D56" s="29">
        <v>24763</v>
      </c>
      <c r="E56" s="29">
        <v>25343</v>
      </c>
      <c r="F56" s="29">
        <f>E56-D56</f>
        <v>580</v>
      </c>
      <c r="G56" s="46">
        <f>D56/C56-1</f>
        <v>9.852719368290308E-2</v>
      </c>
      <c r="H56" s="46">
        <f t="shared" si="3"/>
        <v>2.3422040948188894E-2</v>
      </c>
      <c r="N56" s="10"/>
      <c r="O56" s="11"/>
      <c r="P56" s="16"/>
      <c r="Q56" s="15"/>
      <c r="R56" s="15"/>
      <c r="S56" s="15"/>
      <c r="T56" s="15"/>
      <c r="U56" s="15"/>
      <c r="V56" s="15"/>
      <c r="W56" s="15"/>
      <c r="X56" s="15"/>
    </row>
    <row r="57" spans="1:24" ht="15.75" thickTop="1" x14ac:dyDescent="0.25">
      <c r="K57" s="47"/>
    </row>
    <row r="58" spans="1:24" x14ac:dyDescent="0.25">
      <c r="K58" s="36"/>
    </row>
  </sheetData>
  <sortState ref="A5:H53">
    <sortCondition descending="1" ref="E5:E53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workbookViewId="0">
      <selection activeCell="T20" sqref="T20"/>
    </sheetView>
  </sheetViews>
  <sheetFormatPr defaultRowHeight="15" x14ac:dyDescent="0.25"/>
  <cols>
    <col min="2" max="2" width="29.85546875" bestFit="1" customWidth="1"/>
  </cols>
  <sheetData>
    <row r="3" spans="2:3" x14ac:dyDescent="0.25">
      <c r="B3" s="5" t="s">
        <v>41</v>
      </c>
      <c r="C3" s="50">
        <f>tafla!F5</f>
        <v>-567</v>
      </c>
    </row>
    <row r="4" spans="2:3" x14ac:dyDescent="0.25">
      <c r="B4" s="8" t="s">
        <v>47</v>
      </c>
      <c r="C4" s="50">
        <f>tafla!F6</f>
        <v>375</v>
      </c>
    </row>
    <row r="5" spans="2:3" x14ac:dyDescent="0.25">
      <c r="B5" s="5" t="s">
        <v>42</v>
      </c>
      <c r="C5" s="50">
        <f>tafla!F7</f>
        <v>72</v>
      </c>
    </row>
    <row r="6" spans="2:3" x14ac:dyDescent="0.25">
      <c r="B6" s="8" t="s">
        <v>48</v>
      </c>
      <c r="C6" s="50">
        <f>tafla!F8</f>
        <v>86</v>
      </c>
    </row>
    <row r="7" spans="2:3" x14ac:dyDescent="0.25">
      <c r="B7" s="5" t="s">
        <v>83</v>
      </c>
      <c r="C7" s="50">
        <f>tafla!F9</f>
        <v>137</v>
      </c>
    </row>
    <row r="8" spans="2:3" x14ac:dyDescent="0.25">
      <c r="B8" s="12" t="s">
        <v>43</v>
      </c>
      <c r="C8" s="50">
        <f>tafla!F10</f>
        <v>14</v>
      </c>
    </row>
    <row r="9" spans="2:3" x14ac:dyDescent="0.25">
      <c r="B9" s="5" t="s">
        <v>59</v>
      </c>
      <c r="C9" s="50">
        <f>tafla!F11</f>
        <v>202</v>
      </c>
    </row>
    <row r="10" spans="2:3" x14ac:dyDescent="0.25">
      <c r="B10" s="14" t="s">
        <v>46</v>
      </c>
      <c r="C10" s="50">
        <f>tafla!F12</f>
        <v>16</v>
      </c>
    </row>
    <row r="11" spans="2:3" x14ac:dyDescent="0.25">
      <c r="B11" s="10" t="s">
        <v>60</v>
      </c>
      <c r="C11" s="50">
        <f>tafla!F13</f>
        <v>-151</v>
      </c>
    </row>
    <row r="12" spans="2:3" x14ac:dyDescent="0.25">
      <c r="B12" s="14" t="s">
        <v>49</v>
      </c>
      <c r="C12" s="50">
        <f>tafla!F14</f>
        <v>-6</v>
      </c>
    </row>
    <row r="13" spans="2:3" ht="15.75" thickBot="1" x14ac:dyDescent="0.3">
      <c r="B13" s="21" t="s">
        <v>89</v>
      </c>
      <c r="C13" s="50">
        <f>tafla!F56</f>
        <v>580</v>
      </c>
    </row>
    <row r="14" spans="2:3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2019-06-05T10:39:35Z</dcterms:modified>
</cp:coreProperties>
</file>