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júní\"/>
    </mc:Choice>
  </mc:AlternateContent>
  <bookViews>
    <workbookView xWindow="0" yWindow="0" windowWidth="28800" windowHeight="1299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3" i="2"/>
  <c r="E4" i="2"/>
  <c r="E5" i="2"/>
  <c r="E6" i="2"/>
  <c r="E3" i="2"/>
  <c r="F4" i="2"/>
  <c r="D4" i="2"/>
  <c r="C4" i="2"/>
  <c r="C5" i="2"/>
  <c r="C6" i="2"/>
  <c r="C3" i="2"/>
  <c r="B4" i="2" l="1"/>
  <c r="G13" i="1" l="1"/>
  <c r="H5" i="1" l="1"/>
  <c r="F5" i="1"/>
  <c r="G5" i="1"/>
  <c r="G55" i="1" l="1"/>
  <c r="H38" i="1" l="1"/>
  <c r="H6" i="1" l="1"/>
  <c r="H7" i="1"/>
  <c r="H8" i="1"/>
  <c r="H9" i="1"/>
  <c r="H10" i="1"/>
  <c r="H11" i="1"/>
  <c r="H12" i="1"/>
  <c r="H13" i="1"/>
  <c r="H14" i="1"/>
  <c r="H15" i="1"/>
  <c r="H16" i="1"/>
  <c r="H18" i="1"/>
  <c r="H17" i="1"/>
  <c r="H19" i="1"/>
  <c r="H20" i="1"/>
  <c r="H22" i="1"/>
  <c r="H21" i="1"/>
  <c r="H23" i="1"/>
  <c r="H24" i="1"/>
  <c r="H25" i="1"/>
  <c r="H26" i="1"/>
  <c r="H27" i="1"/>
  <c r="H28" i="1"/>
  <c r="H29" i="1"/>
  <c r="H31" i="1"/>
  <c r="H30" i="1"/>
  <c r="H33" i="1"/>
  <c r="H32" i="1"/>
  <c r="H34" i="1"/>
  <c r="H35" i="1"/>
  <c r="H36" i="1"/>
  <c r="H37" i="1"/>
  <c r="H39" i="1"/>
  <c r="H40" i="1"/>
  <c r="H45" i="1"/>
  <c r="H43" i="1"/>
  <c r="H42" i="1"/>
  <c r="H46" i="1"/>
  <c r="H41" i="1"/>
  <c r="H48" i="1"/>
  <c r="H47" i="1"/>
  <c r="H49" i="1"/>
  <c r="H50" i="1"/>
  <c r="H51" i="1"/>
  <c r="H44" i="1"/>
  <c r="H52" i="1"/>
  <c r="H53" i="1"/>
  <c r="H54" i="1"/>
  <c r="H55" i="1"/>
  <c r="H56" i="1"/>
  <c r="G24" i="1"/>
  <c r="G6" i="1" l="1"/>
  <c r="G7" i="1"/>
  <c r="G8" i="1"/>
  <c r="G9" i="1"/>
  <c r="G10" i="1"/>
  <c r="G11" i="1"/>
  <c r="G12" i="1"/>
  <c r="G14" i="1"/>
  <c r="G15" i="1"/>
  <c r="G16" i="1"/>
  <c r="G18" i="1"/>
  <c r="G17" i="1"/>
  <c r="G19" i="1"/>
  <c r="G20" i="1"/>
  <c r="G22" i="1"/>
  <c r="G21" i="1"/>
  <c r="G23" i="1"/>
  <c r="G25" i="1"/>
  <c r="G26" i="1"/>
  <c r="G27" i="1"/>
  <c r="G28" i="1"/>
  <c r="G29" i="1"/>
  <c r="G31" i="1"/>
  <c r="G30" i="1"/>
  <c r="G33" i="1"/>
  <c r="G32" i="1"/>
  <c r="G34" i="1"/>
  <c r="G35" i="1"/>
  <c r="G36" i="1"/>
  <c r="G37" i="1"/>
  <c r="G39" i="1"/>
  <c r="G38" i="1"/>
  <c r="G40" i="1"/>
  <c r="G45" i="1"/>
  <c r="G43" i="1"/>
  <c r="G42" i="1"/>
  <c r="G46" i="1"/>
  <c r="G41" i="1"/>
  <c r="G48" i="1"/>
  <c r="G47" i="1"/>
  <c r="G49" i="1"/>
  <c r="G50" i="1"/>
  <c r="G51" i="1"/>
  <c r="G44" i="1"/>
  <c r="G52" i="1"/>
  <c r="G53" i="1"/>
  <c r="G54" i="1"/>
  <c r="G56" i="1"/>
  <c r="F55" i="1" l="1"/>
  <c r="F38" i="1"/>
  <c r="F6" i="1" l="1"/>
  <c r="F19" i="1" l="1"/>
  <c r="F31" i="1"/>
  <c r="F18" i="1"/>
  <c r="F52" i="1" l="1"/>
  <c r="F17" i="1"/>
  <c r="F56" i="1" l="1"/>
  <c r="F7" i="1" l="1"/>
  <c r="F8" i="1"/>
  <c r="F9" i="1"/>
  <c r="F11" i="1"/>
  <c r="F10" i="1"/>
  <c r="F12" i="1"/>
  <c r="F13" i="1"/>
  <c r="F14" i="1"/>
  <c r="F15" i="1"/>
  <c r="F16" i="1"/>
  <c r="F20" i="1"/>
  <c r="F22" i="1"/>
  <c r="F21" i="1"/>
  <c r="F23" i="1"/>
  <c r="F25" i="1"/>
  <c r="F26" i="1"/>
  <c r="F28" i="1"/>
  <c r="F27" i="1"/>
  <c r="F24" i="1"/>
  <c r="F29" i="1"/>
  <c r="F32" i="1"/>
  <c r="F33" i="1"/>
  <c r="F34" i="1"/>
  <c r="F35" i="1"/>
  <c r="F30" i="1"/>
  <c r="F36" i="1"/>
  <c r="F37" i="1"/>
  <c r="F39" i="1"/>
  <c r="F40" i="1"/>
  <c r="F43" i="1"/>
  <c r="F45" i="1"/>
  <c r="F46" i="1"/>
  <c r="F42" i="1"/>
  <c r="F48" i="1"/>
  <c r="F47" i="1"/>
  <c r="F49" i="1"/>
  <c r="F50" i="1"/>
  <c r="F41" i="1"/>
  <c r="F51" i="1"/>
  <c r="F53" i="1"/>
</calcChain>
</file>

<file path=xl/sharedStrings.xml><?xml version="1.0" encoding="utf-8"?>
<sst xmlns="http://schemas.openxmlformats.org/spreadsheetml/2006/main" count="154" uniqueCount="105">
  <si>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</si>
  <si>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</si>
  <si>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</si>
  <si>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</si>
  <si>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</si>
  <si>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</si>
  <si>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</si>
  <si>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</si>
  <si>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</si>
  <si>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</si>
  <si>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</si>
  <si>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</si>
  <si>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</si>
  <si>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</si>
  <si>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</si>
  <si>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</si>
  <si>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</si>
  <si>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</si>
  <si>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</si>
  <si>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</si>
  <si>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</si>
  <si>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</si>
  <si>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</si>
  <si>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</si>
  <si>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</si>
  <si>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</si>
  <si>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</si>
  <si>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</si>
  <si>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</si>
  <si>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</si>
  <si>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</si>
  <si>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</si>
  <si>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</si>
  <si>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</si>
  <si>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</si>
  <si>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</si>
  <si>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</si>
  <si>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</si>
  <si>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</si>
  <si>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</si>
  <si>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</si>
  <si>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</si>
  <si>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</si>
  <si>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</si>
  <si>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</si>
  <si>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</si>
  <si>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</si>
  <si>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</si>
  <si>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</si>
  <si>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</si>
  <si>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</si>
  <si>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</si>
  <si>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</si>
  <si>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</si>
  <si>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</si>
  <si>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</si>
  <si>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</si>
  <si>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</si>
  <si>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</si>
  <si>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</si>
  <si>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</si>
  <si>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</si>
  <si>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</si>
  <si>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</si>
  <si>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</si>
  <si>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</si>
  <si>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</si>
  <si>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</si>
  <si>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</si>
  <si>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</si>
  <si>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</si>
  <si>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</si>
  <si>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</si>
  <si>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</si>
  <si>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</si>
  <si>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</si>
  <si>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</si>
  <si>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</si>
  <si>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</si>
  <si>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</si>
  <si>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</si>
  <si>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</si>
  <si>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</si>
  <si>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</si>
  <si>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</si>
  <si>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</si>
  <si>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</si>
  <si>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</si>
  <si>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</si>
  <si>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</si>
  <si>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</si>
  <si>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</si>
  <si>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</si>
  <si>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</si>
  <si>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</si>
  <si>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</si>
  <si>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</si>
  <si>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Br. m/1.des 2018 og 1. desember 2019</t>
  </si>
  <si>
    <t>Tölurnar byggjast á skráningu í þjóðskrá þann 1. hvers mánaðar.</t>
  </si>
  <si>
    <t>tru</t>
  </si>
  <si>
    <t>&lt;</t>
  </si>
  <si>
    <t>Br. m/1.des 2019 og 1. júní  2020</t>
  </si>
  <si>
    <t>Fjöldi skráðra í trú- og lífsskoðunarfélög þann 1. júní   s.l. og samanburður við fjölda þann 1. desember 2018 og 2019.</t>
  </si>
  <si>
    <t>Önnur trú - og lífsskoðunarfélög</t>
  </si>
  <si>
    <t>Br. m/1.12.2019 og 1.6.2020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</si>
</sst>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5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3" fontId="0" fillId="4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15" fontId="4" fillId="2" borderId="0" xfId="0" applyNumberFormat="1" applyFont="1" applyFill="1"/>
    <xf numFmtId="3" fontId="4" fillId="2" borderId="0" xfId="0" applyNumberFormat="1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L45" sqref="L45"/>
    </sheetView>
  </sheetViews>
  <sheetFormatPr defaultRowHeight="15" x14ac:dyDescent="0.25"/>
  <cols>
    <col min="1" max="1" width="3.42578125" style="28" customWidth="1"/>
    <col min="2" max="2" width="42.140625" style="2" bestFit="1" customWidth="1"/>
    <col min="3" max="3" width="19.85546875" style="1" customWidth="1"/>
    <col min="4" max="4" width="19.5703125" style="1" bestFit="1" customWidth="1"/>
    <col min="5" max="5" width="19.5703125" style="1" customWidth="1"/>
    <col min="6" max="6" width="33.28515625" style="1" customWidth="1"/>
    <col min="7" max="7" width="27.85546875" style="1" customWidth="1"/>
    <col min="8" max="8" width="24.85546875" style="1" customWidth="1"/>
    <col min="9" max="9" width="9.140625" style="3"/>
    <col min="10" max="10" width="9.140625" style="42"/>
    <col min="11" max="11" width="9.28515625" style="39" bestFit="1" customWidth="1"/>
    <col min="12" max="12" width="9.5703125" style="39" bestFit="1" customWidth="1"/>
    <col min="13" max="13" width="9.140625" style="42"/>
    <col min="14" max="14" width="12.7109375" style="42" customWidth="1"/>
    <col min="15" max="15" width="8.7109375" style="3" customWidth="1"/>
    <col min="16" max="16384" width="9.140625" style="3"/>
  </cols>
  <sheetData>
    <row r="1" spans="1:24" ht="18.75" x14ac:dyDescent="0.3">
      <c r="A1" s="24" t="s">
        <v>102</v>
      </c>
    </row>
    <row r="2" spans="1:24" x14ac:dyDescent="0.25">
      <c r="A2" s="25" t="s">
        <v>91</v>
      </c>
    </row>
    <row r="3" spans="1:24" x14ac:dyDescent="0.25">
      <c r="A3" s="26"/>
    </row>
    <row r="4" spans="1:24" ht="15.75" thickBot="1" x14ac:dyDescent="0.3">
      <c r="A4" s="27"/>
      <c r="B4" s="5" t="s">
        <v>89</v>
      </c>
      <c r="C4" s="6">
        <v>43435</v>
      </c>
      <c r="D4" s="6">
        <v>43800</v>
      </c>
      <c r="E4" s="6">
        <v>43983</v>
      </c>
      <c r="F4" s="32" t="s">
        <v>97</v>
      </c>
      <c r="G4" s="32" t="s">
        <v>101</v>
      </c>
      <c r="H4" s="33" t="s">
        <v>104</v>
      </c>
      <c r="J4" s="39" t="s">
        <v>99</v>
      </c>
    </row>
    <row r="5" spans="1:24" x14ac:dyDescent="0.25">
      <c r="A5" s="40">
        <v>1</v>
      </c>
      <c r="B5" s="4" t="s">
        <v>40</v>
      </c>
      <c r="C5" s="17">
        <v>232672</v>
      </c>
      <c r="D5" s="17">
        <v>231154</v>
      </c>
      <c r="E5" s="17">
        <v>230682</v>
      </c>
      <c r="F5" s="29">
        <f t="shared" ref="F5:F43" si="0">D5-C5</f>
        <v>-1518</v>
      </c>
      <c r="G5" s="29">
        <f t="shared" ref="G5:G43" si="1">E5-D5</f>
        <v>-472</v>
      </c>
      <c r="H5" s="34">
        <f t="shared" ref="H5:H36" si="2">E5/D5-1</f>
        <v>-2.0419287574517941E-3</v>
      </c>
      <c r="J5" s="39">
        <v>1</v>
      </c>
      <c r="N5" s="51"/>
    </row>
    <row r="6" spans="1:24" x14ac:dyDescent="0.25">
      <c r="A6" s="40">
        <v>7</v>
      </c>
      <c r="B6" s="7" t="s">
        <v>46</v>
      </c>
      <c r="C6" s="18">
        <v>13934</v>
      </c>
      <c r="D6" s="18">
        <v>14554</v>
      </c>
      <c r="E6" s="18">
        <v>14665</v>
      </c>
      <c r="F6" s="23">
        <f t="shared" si="0"/>
        <v>620</v>
      </c>
      <c r="G6" s="23">
        <f t="shared" si="1"/>
        <v>111</v>
      </c>
      <c r="H6" s="35">
        <f t="shared" si="2"/>
        <v>7.6267692730520587E-3</v>
      </c>
      <c r="J6" s="39">
        <v>7</v>
      </c>
      <c r="N6" s="51"/>
      <c r="O6" s="9"/>
      <c r="P6" s="14"/>
      <c r="Q6" s="13"/>
      <c r="R6" s="13"/>
      <c r="S6" s="13"/>
      <c r="T6" s="13"/>
      <c r="U6" s="13"/>
      <c r="V6" s="13"/>
      <c r="W6" s="13"/>
      <c r="X6" s="13"/>
    </row>
    <row r="7" spans="1:24" x14ac:dyDescent="0.25">
      <c r="A7" s="40">
        <v>2</v>
      </c>
      <c r="B7" s="4" t="s">
        <v>41</v>
      </c>
      <c r="C7" s="17">
        <v>9844</v>
      </c>
      <c r="D7" s="17">
        <v>10004</v>
      </c>
      <c r="E7" s="17">
        <v>10006</v>
      </c>
      <c r="F7" s="22">
        <f t="shared" si="0"/>
        <v>160</v>
      </c>
      <c r="G7" s="22">
        <f t="shared" si="1"/>
        <v>2</v>
      </c>
      <c r="H7" s="36">
        <f t="shared" si="2"/>
        <v>1.9992003198709973E-4</v>
      </c>
      <c r="J7" s="39">
        <v>2</v>
      </c>
      <c r="N7" s="51"/>
      <c r="O7" s="9"/>
      <c r="P7" s="14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40">
        <v>8</v>
      </c>
      <c r="B8" s="7" t="s">
        <v>47</v>
      </c>
      <c r="C8" s="18">
        <v>6970</v>
      </c>
      <c r="D8" s="18">
        <v>7199</v>
      </c>
      <c r="E8" s="18">
        <v>7272</v>
      </c>
      <c r="F8" s="23">
        <f t="shared" si="0"/>
        <v>229</v>
      </c>
      <c r="G8" s="23">
        <f t="shared" si="1"/>
        <v>73</v>
      </c>
      <c r="H8" s="35">
        <f t="shared" si="2"/>
        <v>1.0140297263508735E-2</v>
      </c>
      <c r="J8" s="39">
        <v>8</v>
      </c>
      <c r="N8" s="51"/>
      <c r="O8" s="15"/>
      <c r="P8" s="14"/>
      <c r="Q8" s="13"/>
      <c r="R8" s="13"/>
      <c r="S8" s="13"/>
      <c r="T8" s="13"/>
      <c r="U8" s="13"/>
      <c r="V8" s="13"/>
      <c r="W8" s="13"/>
      <c r="X8" s="13"/>
    </row>
    <row r="9" spans="1:24" x14ac:dyDescent="0.25">
      <c r="A9" s="40" t="s">
        <v>16</v>
      </c>
      <c r="B9" s="4" t="s">
        <v>82</v>
      </c>
      <c r="C9" s="17">
        <v>4428</v>
      </c>
      <c r="D9" s="17">
        <v>4723</v>
      </c>
      <c r="E9" s="17">
        <v>4902</v>
      </c>
      <c r="F9" s="22">
        <f t="shared" si="0"/>
        <v>295</v>
      </c>
      <c r="G9" s="22">
        <f t="shared" si="1"/>
        <v>179</v>
      </c>
      <c r="H9" s="36">
        <f t="shared" si="2"/>
        <v>3.7899640059284367E-2</v>
      </c>
      <c r="J9" s="39" t="s">
        <v>16</v>
      </c>
      <c r="N9" s="51"/>
      <c r="O9" s="9"/>
      <c r="P9" s="14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40" t="s">
        <v>38</v>
      </c>
      <c r="B10" s="7" t="s">
        <v>58</v>
      </c>
      <c r="C10" s="18">
        <v>2815</v>
      </c>
      <c r="D10" s="18">
        <v>3470</v>
      </c>
      <c r="E10" s="18">
        <v>3695</v>
      </c>
      <c r="F10" s="23">
        <f t="shared" si="0"/>
        <v>655</v>
      </c>
      <c r="G10" s="23">
        <f t="shared" si="1"/>
        <v>225</v>
      </c>
      <c r="H10" s="35">
        <f t="shared" si="2"/>
        <v>6.4841498559077726E-2</v>
      </c>
      <c r="J10" s="39" t="s">
        <v>38</v>
      </c>
      <c r="N10" s="51"/>
      <c r="O10" s="9"/>
      <c r="P10" s="14"/>
      <c r="Q10" s="13"/>
      <c r="R10" s="13"/>
      <c r="S10" s="13"/>
      <c r="T10" s="13"/>
      <c r="U10" s="13"/>
      <c r="V10" s="13"/>
      <c r="W10" s="13"/>
      <c r="X10" s="13"/>
    </row>
    <row r="11" spans="1:24" x14ac:dyDescent="0.25">
      <c r="A11" s="40">
        <v>3</v>
      </c>
      <c r="B11" s="11" t="s">
        <v>42</v>
      </c>
      <c r="C11" s="17">
        <v>3294</v>
      </c>
      <c r="D11" s="17">
        <v>3247</v>
      </c>
      <c r="E11" s="17">
        <v>3236</v>
      </c>
      <c r="F11" s="29">
        <f t="shared" si="0"/>
        <v>-47</v>
      </c>
      <c r="G11" s="29">
        <f t="shared" si="1"/>
        <v>-11</v>
      </c>
      <c r="H11" s="34">
        <f t="shared" si="2"/>
        <v>-3.3877425315675946E-3</v>
      </c>
      <c r="J11" s="39">
        <v>3</v>
      </c>
      <c r="N11" s="51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40">
        <v>6</v>
      </c>
      <c r="B12" s="12" t="s">
        <v>45</v>
      </c>
      <c r="C12" s="18">
        <v>2080</v>
      </c>
      <c r="D12" s="18">
        <v>2105</v>
      </c>
      <c r="E12" s="18">
        <v>2093</v>
      </c>
      <c r="F12" s="23">
        <f t="shared" si="0"/>
        <v>25</v>
      </c>
      <c r="G12" s="30">
        <f t="shared" si="1"/>
        <v>-12</v>
      </c>
      <c r="H12" s="37">
        <f t="shared" si="2"/>
        <v>-5.7007125890736754E-3</v>
      </c>
      <c r="J12" s="39">
        <v>6</v>
      </c>
      <c r="N12" s="51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40" t="s">
        <v>25</v>
      </c>
      <c r="B13" s="8" t="s">
        <v>59</v>
      </c>
      <c r="C13" s="17">
        <v>1630</v>
      </c>
      <c r="D13" s="17">
        <v>1255</v>
      </c>
      <c r="E13" s="17">
        <v>1115</v>
      </c>
      <c r="F13" s="29">
        <f t="shared" si="0"/>
        <v>-375</v>
      </c>
      <c r="G13" s="29">
        <f>E13-D13</f>
        <v>-140</v>
      </c>
      <c r="H13" s="34">
        <f t="shared" si="2"/>
        <v>-0.11155378486055778</v>
      </c>
      <c r="J13" s="39" t="s">
        <v>25</v>
      </c>
      <c r="N13" s="51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40" t="s">
        <v>24</v>
      </c>
      <c r="B14" s="12" t="s">
        <v>48</v>
      </c>
      <c r="C14" s="18">
        <v>1121</v>
      </c>
      <c r="D14" s="18">
        <v>1113</v>
      </c>
      <c r="E14" s="18">
        <v>1120</v>
      </c>
      <c r="F14" s="30">
        <f t="shared" si="0"/>
        <v>-8</v>
      </c>
      <c r="G14" s="23">
        <f t="shared" si="1"/>
        <v>7</v>
      </c>
      <c r="H14" s="35">
        <f t="shared" si="2"/>
        <v>6.2893081761006275E-3</v>
      </c>
      <c r="J14" s="39" t="s">
        <v>24</v>
      </c>
      <c r="N14" s="51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40" t="s">
        <v>32</v>
      </c>
      <c r="B15" s="8" t="s">
        <v>63</v>
      </c>
      <c r="C15" s="17">
        <v>685</v>
      </c>
      <c r="D15" s="17">
        <v>734</v>
      </c>
      <c r="E15" s="17">
        <v>744</v>
      </c>
      <c r="F15" s="22">
        <f t="shared" si="0"/>
        <v>49</v>
      </c>
      <c r="G15" s="22">
        <f t="shared" si="1"/>
        <v>10</v>
      </c>
      <c r="H15" s="36">
        <f t="shared" si="2"/>
        <v>1.3623978201634968E-2</v>
      </c>
      <c r="J15" s="39" t="s">
        <v>32</v>
      </c>
      <c r="N15" s="51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40">
        <v>4</v>
      </c>
      <c r="B16" s="12" t="s">
        <v>43</v>
      </c>
      <c r="C16" s="18">
        <v>652</v>
      </c>
      <c r="D16" s="18">
        <v>628</v>
      </c>
      <c r="E16" s="18">
        <v>624</v>
      </c>
      <c r="F16" s="30">
        <f t="shared" si="0"/>
        <v>-24</v>
      </c>
      <c r="G16" s="30">
        <f t="shared" si="1"/>
        <v>-4</v>
      </c>
      <c r="H16" s="37">
        <f t="shared" si="2"/>
        <v>-6.3694267515923553E-3</v>
      </c>
      <c r="J16" s="39">
        <v>4</v>
      </c>
      <c r="N16" s="51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40" t="s">
        <v>33</v>
      </c>
      <c r="B17" s="8" t="s">
        <v>53</v>
      </c>
      <c r="C17" s="17">
        <v>535</v>
      </c>
      <c r="D17" s="17">
        <v>621</v>
      </c>
      <c r="E17" s="17">
        <v>620</v>
      </c>
      <c r="F17" s="22">
        <f t="shared" si="0"/>
        <v>86</v>
      </c>
      <c r="G17" s="29">
        <f t="shared" si="1"/>
        <v>-1</v>
      </c>
      <c r="H17" s="36">
        <f t="shared" si="2"/>
        <v>-1.6103059581320522E-3</v>
      </c>
      <c r="J17" s="39" t="s">
        <v>33</v>
      </c>
      <c r="N17" s="51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40" t="s">
        <v>11</v>
      </c>
      <c r="B18" s="8" t="s">
        <v>67</v>
      </c>
      <c r="C18" s="17">
        <v>620</v>
      </c>
      <c r="D18" s="17">
        <v>600</v>
      </c>
      <c r="E18" s="17">
        <v>613</v>
      </c>
      <c r="F18" s="29">
        <f t="shared" si="0"/>
        <v>-20</v>
      </c>
      <c r="G18" s="22">
        <f t="shared" si="1"/>
        <v>13</v>
      </c>
      <c r="H18" s="36">
        <f t="shared" si="2"/>
        <v>2.1666666666666723E-2</v>
      </c>
      <c r="J18" s="39" t="s">
        <v>11</v>
      </c>
      <c r="N18" s="51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40" t="s">
        <v>15</v>
      </c>
      <c r="B19" s="10" t="s">
        <v>84</v>
      </c>
      <c r="C19" s="18">
        <v>530</v>
      </c>
      <c r="D19" s="18">
        <v>502</v>
      </c>
      <c r="E19" s="18">
        <v>482</v>
      </c>
      <c r="F19" s="30">
        <f t="shared" si="0"/>
        <v>-28</v>
      </c>
      <c r="G19" s="30">
        <f t="shared" si="1"/>
        <v>-20</v>
      </c>
      <c r="H19" s="37">
        <f t="shared" si="2"/>
        <v>-3.9840637450199168E-2</v>
      </c>
      <c r="J19" s="39" t="s">
        <v>15</v>
      </c>
      <c r="N19" s="51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40" t="s">
        <v>17</v>
      </c>
      <c r="B20" s="8" t="s">
        <v>54</v>
      </c>
      <c r="C20" s="17">
        <v>437</v>
      </c>
      <c r="D20" s="17">
        <v>428</v>
      </c>
      <c r="E20" s="17">
        <v>420</v>
      </c>
      <c r="F20" s="29">
        <f t="shared" si="0"/>
        <v>-9</v>
      </c>
      <c r="G20" s="29">
        <f t="shared" si="1"/>
        <v>-8</v>
      </c>
      <c r="H20" s="34">
        <f t="shared" si="2"/>
        <v>-1.8691588785046731E-2</v>
      </c>
      <c r="J20" s="39" t="s">
        <v>17</v>
      </c>
      <c r="N20" s="51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40" t="s">
        <v>37</v>
      </c>
      <c r="B21" s="7" t="s">
        <v>64</v>
      </c>
      <c r="C21" s="18">
        <v>365</v>
      </c>
      <c r="D21" s="18">
        <v>373</v>
      </c>
      <c r="E21" s="18">
        <v>379</v>
      </c>
      <c r="F21" s="30">
        <f t="shared" si="0"/>
        <v>8</v>
      </c>
      <c r="G21" s="23">
        <f t="shared" si="1"/>
        <v>6</v>
      </c>
      <c r="H21" s="35">
        <f t="shared" si="2"/>
        <v>1.6085790884718509E-2</v>
      </c>
      <c r="J21" s="39" t="s">
        <v>37</v>
      </c>
      <c r="N21" s="51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38" t="s">
        <v>29</v>
      </c>
      <c r="B22" s="8" t="s">
        <v>74</v>
      </c>
      <c r="C22" s="20">
        <v>394</v>
      </c>
      <c r="D22" s="20">
        <v>372</v>
      </c>
      <c r="E22" s="20">
        <v>378</v>
      </c>
      <c r="F22" s="29">
        <f t="shared" si="0"/>
        <v>-22</v>
      </c>
      <c r="G22" s="22">
        <f t="shared" si="1"/>
        <v>6</v>
      </c>
      <c r="H22" s="36">
        <f t="shared" si="2"/>
        <v>1.6129032258064502E-2</v>
      </c>
      <c r="J22" s="39" t="s">
        <v>29</v>
      </c>
      <c r="N22" s="51"/>
      <c r="O22" s="1"/>
      <c r="P22" s="16"/>
    </row>
    <row r="23" spans="1:24" x14ac:dyDescent="0.25">
      <c r="A23" s="40" t="s">
        <v>21</v>
      </c>
      <c r="B23" s="10" t="s">
        <v>83</v>
      </c>
      <c r="C23" s="18">
        <v>357</v>
      </c>
      <c r="D23" s="18">
        <v>353</v>
      </c>
      <c r="E23" s="18">
        <v>351</v>
      </c>
      <c r="F23" s="30">
        <f t="shared" si="0"/>
        <v>-4</v>
      </c>
      <c r="G23" s="30">
        <f t="shared" si="1"/>
        <v>-2</v>
      </c>
      <c r="H23" s="35">
        <f t="shared" si="2"/>
        <v>-5.6657223796033884E-3</v>
      </c>
      <c r="J23" s="39" t="s">
        <v>21</v>
      </c>
      <c r="N23" s="51"/>
      <c r="O23" s="1"/>
      <c r="P23" s="16"/>
    </row>
    <row r="24" spans="1:24" x14ac:dyDescent="0.25">
      <c r="A24" s="40" t="s">
        <v>27</v>
      </c>
      <c r="B24" s="11" t="s">
        <v>80</v>
      </c>
      <c r="C24" s="17">
        <v>191</v>
      </c>
      <c r="D24" s="17">
        <v>251</v>
      </c>
      <c r="E24" s="17">
        <v>323</v>
      </c>
      <c r="F24" s="22">
        <f t="shared" si="0"/>
        <v>60</v>
      </c>
      <c r="G24" s="22">
        <f t="shared" si="1"/>
        <v>72</v>
      </c>
      <c r="H24" s="36">
        <f t="shared" si="2"/>
        <v>0.28685258964143423</v>
      </c>
      <c r="J24" s="39" t="s">
        <v>27</v>
      </c>
      <c r="N24" s="51"/>
      <c r="O24" s="1"/>
      <c r="P24" s="16"/>
    </row>
    <row r="25" spans="1:24" x14ac:dyDescent="0.25">
      <c r="A25" s="40" t="s">
        <v>34</v>
      </c>
      <c r="B25" s="7" t="s">
        <v>55</v>
      </c>
      <c r="C25" s="18">
        <v>251</v>
      </c>
      <c r="D25" s="18">
        <v>243</v>
      </c>
      <c r="E25" s="18">
        <v>244</v>
      </c>
      <c r="F25" s="30">
        <f t="shared" si="0"/>
        <v>-8</v>
      </c>
      <c r="G25" s="23">
        <f t="shared" si="1"/>
        <v>1</v>
      </c>
      <c r="H25" s="37">
        <f t="shared" si="2"/>
        <v>4.115226337448652E-3</v>
      </c>
      <c r="J25" s="39" t="s">
        <v>34</v>
      </c>
      <c r="N25" s="51"/>
      <c r="O25" s="1"/>
      <c r="P25" s="16"/>
    </row>
    <row r="26" spans="1:24" x14ac:dyDescent="0.25">
      <c r="A26" s="40" t="s">
        <v>13</v>
      </c>
      <c r="B26" s="4" t="s">
        <v>68</v>
      </c>
      <c r="C26" s="17">
        <v>195</v>
      </c>
      <c r="D26" s="17">
        <v>195</v>
      </c>
      <c r="E26" s="17">
        <v>204</v>
      </c>
      <c r="F26" s="22">
        <f t="shared" si="0"/>
        <v>0</v>
      </c>
      <c r="G26" s="22">
        <f t="shared" si="1"/>
        <v>9</v>
      </c>
      <c r="H26" s="36">
        <f t="shared" si="2"/>
        <v>4.6153846153846212E-2</v>
      </c>
      <c r="J26" s="39" t="s">
        <v>13</v>
      </c>
      <c r="N26" s="51"/>
      <c r="O26" s="1"/>
      <c r="P26" s="16"/>
    </row>
    <row r="27" spans="1:24" x14ac:dyDescent="0.25">
      <c r="A27" s="40" t="s">
        <v>10</v>
      </c>
      <c r="B27" s="7" t="s">
        <v>61</v>
      </c>
      <c r="C27" s="18">
        <v>171</v>
      </c>
      <c r="D27" s="18">
        <v>179</v>
      </c>
      <c r="E27" s="18">
        <v>181</v>
      </c>
      <c r="F27" s="23">
        <f t="shared" si="0"/>
        <v>8</v>
      </c>
      <c r="G27" s="23">
        <f t="shared" si="1"/>
        <v>2</v>
      </c>
      <c r="H27" s="35">
        <f t="shared" si="2"/>
        <v>1.1173184357541999E-2</v>
      </c>
      <c r="J27" s="39" t="s">
        <v>10</v>
      </c>
      <c r="N27" s="51"/>
      <c r="O27" s="1"/>
      <c r="P27" s="16"/>
    </row>
    <row r="28" spans="1:24" x14ac:dyDescent="0.25">
      <c r="A28" s="38" t="s">
        <v>12</v>
      </c>
      <c r="B28" s="8" t="s">
        <v>73</v>
      </c>
      <c r="C28" s="20">
        <v>177</v>
      </c>
      <c r="D28" s="20">
        <v>172</v>
      </c>
      <c r="E28" s="20">
        <v>171</v>
      </c>
      <c r="F28" s="29">
        <f t="shared" si="0"/>
        <v>-5</v>
      </c>
      <c r="G28" s="29">
        <f t="shared" si="1"/>
        <v>-1</v>
      </c>
      <c r="H28" s="36">
        <f t="shared" si="2"/>
        <v>-5.8139534883721034E-3</v>
      </c>
      <c r="J28" s="39" t="s">
        <v>12</v>
      </c>
      <c r="N28" s="51"/>
      <c r="O28" s="1"/>
      <c r="P28" s="16"/>
    </row>
    <row r="29" spans="1:24" x14ac:dyDescent="0.25">
      <c r="A29" s="40" t="s">
        <v>8</v>
      </c>
      <c r="B29" s="7" t="s">
        <v>56</v>
      </c>
      <c r="C29" s="18">
        <v>162</v>
      </c>
      <c r="D29" s="18">
        <v>163</v>
      </c>
      <c r="E29" s="18">
        <v>158</v>
      </c>
      <c r="F29" s="23">
        <f t="shared" si="0"/>
        <v>1</v>
      </c>
      <c r="G29" s="30">
        <f t="shared" si="1"/>
        <v>-5</v>
      </c>
      <c r="H29" s="37">
        <f t="shared" si="2"/>
        <v>-3.0674846625766916E-2</v>
      </c>
      <c r="J29" s="39" t="s">
        <v>8</v>
      </c>
      <c r="N29" s="51"/>
      <c r="O29" s="1"/>
      <c r="P29" s="16"/>
    </row>
    <row r="30" spans="1:24" x14ac:dyDescent="0.25">
      <c r="A30" s="40" t="s">
        <v>18</v>
      </c>
      <c r="B30" s="31" t="s">
        <v>78</v>
      </c>
      <c r="C30" s="17">
        <v>87</v>
      </c>
      <c r="D30" s="17">
        <v>132</v>
      </c>
      <c r="E30" s="17">
        <v>136</v>
      </c>
      <c r="F30" s="22">
        <f t="shared" si="0"/>
        <v>45</v>
      </c>
      <c r="G30" s="22">
        <f t="shared" si="1"/>
        <v>4</v>
      </c>
      <c r="H30" s="36">
        <f t="shared" si="2"/>
        <v>3.0303030303030276E-2</v>
      </c>
      <c r="J30" s="39" t="s">
        <v>18</v>
      </c>
      <c r="N30" s="51"/>
      <c r="O30" s="1"/>
      <c r="P30" s="16"/>
    </row>
    <row r="31" spans="1:24" x14ac:dyDescent="0.25">
      <c r="A31" s="40" t="s">
        <v>5</v>
      </c>
      <c r="B31" s="7" t="s">
        <v>62</v>
      </c>
      <c r="C31" s="18">
        <v>132</v>
      </c>
      <c r="D31" s="18">
        <v>126</v>
      </c>
      <c r="E31" s="18">
        <v>123</v>
      </c>
      <c r="F31" s="30">
        <f t="shared" si="0"/>
        <v>-6</v>
      </c>
      <c r="G31" s="30">
        <f t="shared" si="1"/>
        <v>-3</v>
      </c>
      <c r="H31" s="35">
        <f t="shared" si="2"/>
        <v>-2.3809523809523836E-2</v>
      </c>
      <c r="J31" s="39" t="s">
        <v>5</v>
      </c>
      <c r="N31" s="51"/>
      <c r="O31" s="1"/>
      <c r="P31" s="16"/>
    </row>
    <row r="32" spans="1:24" x14ac:dyDescent="0.25">
      <c r="A32" s="40" t="s">
        <v>0</v>
      </c>
      <c r="B32" s="4" t="s">
        <v>49</v>
      </c>
      <c r="C32" s="17">
        <v>119</v>
      </c>
      <c r="D32" s="17">
        <v>110</v>
      </c>
      <c r="E32" s="17">
        <v>109</v>
      </c>
      <c r="F32" s="29">
        <f t="shared" si="0"/>
        <v>-9</v>
      </c>
      <c r="G32" s="29">
        <f t="shared" si="1"/>
        <v>-1</v>
      </c>
      <c r="H32" s="34">
        <f t="shared" si="2"/>
        <v>-9.0909090909090384E-3</v>
      </c>
      <c r="J32" s="39" t="s">
        <v>0</v>
      </c>
      <c r="N32" s="51"/>
      <c r="O32" s="1"/>
      <c r="P32" s="16"/>
    </row>
    <row r="33" spans="1:16" x14ac:dyDescent="0.25">
      <c r="A33" s="40" t="s">
        <v>22</v>
      </c>
      <c r="B33" s="7" t="s">
        <v>57</v>
      </c>
      <c r="C33" s="18">
        <v>117</v>
      </c>
      <c r="D33" s="18">
        <v>115</v>
      </c>
      <c r="E33" s="18">
        <v>107</v>
      </c>
      <c r="F33" s="30">
        <f t="shared" si="0"/>
        <v>-2</v>
      </c>
      <c r="G33" s="30">
        <f t="shared" si="1"/>
        <v>-8</v>
      </c>
      <c r="H33" s="37">
        <f t="shared" si="2"/>
        <v>-6.956521739130439E-2</v>
      </c>
      <c r="J33" s="39" t="s">
        <v>22</v>
      </c>
      <c r="N33" s="51"/>
      <c r="O33" s="1"/>
      <c r="P33" s="16"/>
    </row>
    <row r="34" spans="1:16" x14ac:dyDescent="0.25">
      <c r="A34" s="40" t="s">
        <v>19</v>
      </c>
      <c r="B34" s="43" t="s">
        <v>86</v>
      </c>
      <c r="C34" s="17">
        <v>92</v>
      </c>
      <c r="D34" s="17">
        <v>95</v>
      </c>
      <c r="E34" s="17">
        <v>102</v>
      </c>
      <c r="F34" s="22">
        <f t="shared" si="0"/>
        <v>3</v>
      </c>
      <c r="G34" s="22">
        <f t="shared" si="1"/>
        <v>7</v>
      </c>
      <c r="H34" s="36">
        <f t="shared" si="2"/>
        <v>7.3684210526315796E-2</v>
      </c>
      <c r="J34" s="39" t="s">
        <v>19</v>
      </c>
      <c r="N34" s="51"/>
      <c r="O34" s="1"/>
      <c r="P34" s="16"/>
    </row>
    <row r="35" spans="1:16" x14ac:dyDescent="0.25">
      <c r="A35" s="38" t="s">
        <v>39</v>
      </c>
      <c r="B35" s="12" t="s">
        <v>70</v>
      </c>
      <c r="C35" s="19">
        <v>82</v>
      </c>
      <c r="D35" s="19">
        <v>78</v>
      </c>
      <c r="E35" s="19">
        <v>77</v>
      </c>
      <c r="F35" s="30">
        <f t="shared" si="0"/>
        <v>-4</v>
      </c>
      <c r="G35" s="30">
        <f t="shared" si="1"/>
        <v>-1</v>
      </c>
      <c r="H35" s="37">
        <f t="shared" si="2"/>
        <v>-1.2820512820512775E-2</v>
      </c>
      <c r="J35" s="39" t="s">
        <v>39</v>
      </c>
      <c r="N35" s="51"/>
      <c r="O35" s="1"/>
      <c r="P35" s="16"/>
    </row>
    <row r="36" spans="1:16" x14ac:dyDescent="0.25">
      <c r="A36" s="40" t="s">
        <v>28</v>
      </c>
      <c r="B36" s="4" t="s">
        <v>66</v>
      </c>
      <c r="C36" s="17">
        <v>62</v>
      </c>
      <c r="D36" s="17">
        <v>67</v>
      </c>
      <c r="E36" s="17">
        <v>69</v>
      </c>
      <c r="F36" s="22">
        <f t="shared" si="0"/>
        <v>5</v>
      </c>
      <c r="G36" s="22">
        <f t="shared" si="1"/>
        <v>2</v>
      </c>
      <c r="H36" s="36">
        <f t="shared" si="2"/>
        <v>2.9850746268656803E-2</v>
      </c>
      <c r="J36" s="39" t="s">
        <v>28</v>
      </c>
      <c r="N36" s="51"/>
      <c r="O36" s="1"/>
      <c r="P36" s="16"/>
    </row>
    <row r="37" spans="1:16" x14ac:dyDescent="0.25">
      <c r="A37" s="40">
        <v>5</v>
      </c>
      <c r="B37" s="7" t="s">
        <v>44</v>
      </c>
      <c r="C37" s="18">
        <v>53</v>
      </c>
      <c r="D37" s="18">
        <v>48</v>
      </c>
      <c r="E37" s="18">
        <v>43</v>
      </c>
      <c r="F37" s="30">
        <f t="shared" si="0"/>
        <v>-5</v>
      </c>
      <c r="G37" s="30">
        <f t="shared" si="1"/>
        <v>-5</v>
      </c>
      <c r="H37" s="37">
        <f t="shared" ref="H37:H56" si="3">E37/D37-1</f>
        <v>-0.10416666666666663</v>
      </c>
      <c r="J37" s="39">
        <v>5</v>
      </c>
      <c r="N37" s="51"/>
      <c r="O37" s="1"/>
      <c r="P37" s="16"/>
    </row>
    <row r="38" spans="1:16" x14ac:dyDescent="0.25">
      <c r="A38" s="40" t="s">
        <v>14</v>
      </c>
      <c r="B38" s="4" t="s">
        <v>50</v>
      </c>
      <c r="C38" s="17">
        <v>34</v>
      </c>
      <c r="D38" s="17">
        <v>37</v>
      </c>
      <c r="E38" s="17">
        <v>42</v>
      </c>
      <c r="F38" s="22">
        <f t="shared" si="0"/>
        <v>3</v>
      </c>
      <c r="G38" s="22">
        <f t="shared" si="1"/>
        <v>5</v>
      </c>
      <c r="H38" s="36">
        <f t="shared" si="3"/>
        <v>0.13513513513513509</v>
      </c>
      <c r="J38" s="39" t="s">
        <v>14</v>
      </c>
      <c r="N38" s="51"/>
    </row>
    <row r="39" spans="1:16" x14ac:dyDescent="0.25">
      <c r="A39" s="40" t="s">
        <v>6</v>
      </c>
      <c r="B39" s="7" t="s">
        <v>52</v>
      </c>
      <c r="C39" s="18">
        <v>37</v>
      </c>
      <c r="D39" s="18">
        <v>38</v>
      </c>
      <c r="E39" s="18">
        <v>38</v>
      </c>
      <c r="F39" s="23">
        <f t="shared" si="0"/>
        <v>1</v>
      </c>
      <c r="G39" s="23">
        <f t="shared" si="1"/>
        <v>0</v>
      </c>
      <c r="H39" s="35">
        <f t="shared" si="3"/>
        <v>0</v>
      </c>
      <c r="J39" s="39" t="s">
        <v>6</v>
      </c>
      <c r="N39" s="51"/>
    </row>
    <row r="40" spans="1:16" x14ac:dyDescent="0.25">
      <c r="A40" s="40" t="s">
        <v>7</v>
      </c>
      <c r="B40" s="11" t="s">
        <v>85</v>
      </c>
      <c r="C40" s="17">
        <v>35</v>
      </c>
      <c r="D40" s="17">
        <v>34</v>
      </c>
      <c r="E40" s="17">
        <v>37</v>
      </c>
      <c r="F40" s="29">
        <f t="shared" si="0"/>
        <v>-1</v>
      </c>
      <c r="G40" s="22">
        <f t="shared" si="1"/>
        <v>3</v>
      </c>
      <c r="H40" s="36">
        <f t="shared" si="3"/>
        <v>8.8235294117646967E-2</v>
      </c>
      <c r="J40" s="39" t="s">
        <v>7</v>
      </c>
      <c r="N40" s="51"/>
    </row>
    <row r="41" spans="1:16" x14ac:dyDescent="0.25">
      <c r="A41" s="38" t="s">
        <v>20</v>
      </c>
      <c r="B41" s="10" t="s">
        <v>90</v>
      </c>
      <c r="C41" s="19">
        <v>17</v>
      </c>
      <c r="D41" s="19">
        <v>28</v>
      </c>
      <c r="E41" s="19">
        <v>32</v>
      </c>
      <c r="F41" s="44">
        <f t="shared" si="0"/>
        <v>11</v>
      </c>
      <c r="G41" s="23">
        <f t="shared" si="1"/>
        <v>4</v>
      </c>
      <c r="H41" s="35">
        <f t="shared" si="3"/>
        <v>0.14285714285714279</v>
      </c>
      <c r="J41" s="39" t="s">
        <v>20</v>
      </c>
      <c r="N41" s="51"/>
    </row>
    <row r="42" spans="1:16" x14ac:dyDescent="0.25">
      <c r="A42" s="40" t="s">
        <v>2</v>
      </c>
      <c r="B42" s="4" t="s">
        <v>69</v>
      </c>
      <c r="C42" s="17">
        <v>26</v>
      </c>
      <c r="D42" s="17">
        <v>28</v>
      </c>
      <c r="E42" s="17">
        <v>30</v>
      </c>
      <c r="F42" s="22">
        <f t="shared" si="0"/>
        <v>2</v>
      </c>
      <c r="G42" s="22">
        <f t="shared" si="1"/>
        <v>2</v>
      </c>
      <c r="H42" s="36">
        <f t="shared" si="3"/>
        <v>7.1428571428571397E-2</v>
      </c>
      <c r="J42" s="39" t="s">
        <v>2</v>
      </c>
      <c r="N42" s="51"/>
    </row>
    <row r="43" spans="1:16" x14ac:dyDescent="0.25">
      <c r="A43" s="40" t="s">
        <v>35</v>
      </c>
      <c r="B43" s="7" t="s">
        <v>81</v>
      </c>
      <c r="C43" s="18">
        <v>31</v>
      </c>
      <c r="D43" s="18">
        <v>28</v>
      </c>
      <c r="E43" s="18">
        <v>26</v>
      </c>
      <c r="F43" s="30">
        <f t="shared" si="0"/>
        <v>-3</v>
      </c>
      <c r="G43" s="30">
        <f t="shared" si="1"/>
        <v>-2</v>
      </c>
      <c r="H43" s="37">
        <f t="shared" si="3"/>
        <v>-7.1428571428571397E-2</v>
      </c>
      <c r="J43" s="39" t="s">
        <v>95</v>
      </c>
      <c r="N43" s="51"/>
    </row>
    <row r="44" spans="1:16" x14ac:dyDescent="0.25">
      <c r="A44" s="38" t="s">
        <v>95</v>
      </c>
      <c r="B44" s="8" t="s">
        <v>96</v>
      </c>
      <c r="C44" s="21" t="s">
        <v>92</v>
      </c>
      <c r="D44" s="38">
        <v>27</v>
      </c>
      <c r="E44" s="38">
        <v>27</v>
      </c>
      <c r="F44" s="20"/>
      <c r="G44" s="22">
        <f t="shared" ref="G44:G56" si="4">E44-D44</f>
        <v>0</v>
      </c>
      <c r="H44" s="36">
        <f t="shared" si="3"/>
        <v>0</v>
      </c>
      <c r="J44" s="39" t="s">
        <v>35</v>
      </c>
      <c r="N44" s="51"/>
    </row>
    <row r="45" spans="1:16" x14ac:dyDescent="0.25">
      <c r="A45" s="40" t="s">
        <v>31</v>
      </c>
      <c r="B45" s="7" t="s">
        <v>76</v>
      </c>
      <c r="C45" s="18">
        <v>28</v>
      </c>
      <c r="D45" s="18">
        <v>27</v>
      </c>
      <c r="E45" s="18">
        <v>26</v>
      </c>
      <c r="F45" s="30">
        <f t="shared" ref="F45:F53" si="5">D45-C45</f>
        <v>-1</v>
      </c>
      <c r="G45" s="30">
        <f t="shared" si="4"/>
        <v>-1</v>
      </c>
      <c r="H45" s="37">
        <f t="shared" si="3"/>
        <v>-3.703703703703709E-2</v>
      </c>
      <c r="J45" s="39" t="s">
        <v>31</v>
      </c>
      <c r="N45" s="51"/>
    </row>
    <row r="46" spans="1:16" x14ac:dyDescent="0.25">
      <c r="A46" s="40" t="s">
        <v>26</v>
      </c>
      <c r="B46" s="4" t="s">
        <v>60</v>
      </c>
      <c r="C46" s="17">
        <v>26</v>
      </c>
      <c r="D46" s="17">
        <v>26</v>
      </c>
      <c r="E46" s="17">
        <v>25</v>
      </c>
      <c r="F46" s="22">
        <f t="shared" si="5"/>
        <v>0</v>
      </c>
      <c r="G46" s="29">
        <f t="shared" si="4"/>
        <v>-1</v>
      </c>
      <c r="H46" s="34">
        <f t="shared" si="3"/>
        <v>-3.8461538461538436E-2</v>
      </c>
      <c r="J46" s="39" t="s">
        <v>26</v>
      </c>
      <c r="N46" s="51"/>
    </row>
    <row r="47" spans="1:16" x14ac:dyDescent="0.25">
      <c r="A47" s="38" t="s">
        <v>23</v>
      </c>
      <c r="B47" s="12" t="s">
        <v>71</v>
      </c>
      <c r="C47" s="19">
        <v>21</v>
      </c>
      <c r="D47" s="19">
        <v>24</v>
      </c>
      <c r="E47" s="19">
        <v>24</v>
      </c>
      <c r="F47" s="23">
        <f t="shared" si="5"/>
        <v>3</v>
      </c>
      <c r="G47" s="23">
        <f t="shared" si="4"/>
        <v>0</v>
      </c>
      <c r="H47" s="35">
        <f t="shared" si="3"/>
        <v>0</v>
      </c>
      <c r="J47" s="39" t="s">
        <v>23</v>
      </c>
      <c r="N47" s="51"/>
    </row>
    <row r="48" spans="1:16" x14ac:dyDescent="0.25">
      <c r="A48" s="38" t="s">
        <v>1</v>
      </c>
      <c r="B48" s="8" t="s">
        <v>75</v>
      </c>
      <c r="C48" s="20">
        <v>25</v>
      </c>
      <c r="D48" s="20">
        <v>23</v>
      </c>
      <c r="E48" s="20">
        <v>23</v>
      </c>
      <c r="F48" s="29">
        <f t="shared" si="5"/>
        <v>-2</v>
      </c>
      <c r="G48" s="22">
        <f t="shared" si="4"/>
        <v>0</v>
      </c>
      <c r="H48" s="36">
        <f t="shared" si="3"/>
        <v>0</v>
      </c>
      <c r="J48" s="39" t="s">
        <v>1</v>
      </c>
      <c r="N48" s="51"/>
    </row>
    <row r="49" spans="1:24" x14ac:dyDescent="0.25">
      <c r="A49" s="38" t="s">
        <v>30</v>
      </c>
      <c r="B49" s="12" t="s">
        <v>72</v>
      </c>
      <c r="C49" s="19">
        <v>20</v>
      </c>
      <c r="D49" s="19">
        <v>20</v>
      </c>
      <c r="E49" s="19">
        <v>20</v>
      </c>
      <c r="F49" s="23">
        <f t="shared" si="5"/>
        <v>0</v>
      </c>
      <c r="G49" s="23">
        <f t="shared" si="4"/>
        <v>0</v>
      </c>
      <c r="H49" s="35">
        <f t="shared" si="3"/>
        <v>0</v>
      </c>
      <c r="J49" s="39" t="s">
        <v>30</v>
      </c>
      <c r="N49" s="51"/>
    </row>
    <row r="50" spans="1:24" x14ac:dyDescent="0.25">
      <c r="A50" s="38" t="s">
        <v>9</v>
      </c>
      <c r="B50" s="8" t="s">
        <v>65</v>
      </c>
      <c r="C50" s="20">
        <v>20</v>
      </c>
      <c r="D50" s="20">
        <v>17</v>
      </c>
      <c r="E50" s="20">
        <v>18</v>
      </c>
      <c r="F50" s="29">
        <f t="shared" si="5"/>
        <v>-3</v>
      </c>
      <c r="G50" s="22">
        <f t="shared" si="4"/>
        <v>1</v>
      </c>
      <c r="H50" s="36">
        <f t="shared" si="3"/>
        <v>5.8823529411764719E-2</v>
      </c>
      <c r="J50" s="39" t="s">
        <v>9</v>
      </c>
      <c r="N50" s="51"/>
    </row>
    <row r="51" spans="1:24" x14ac:dyDescent="0.25">
      <c r="A51" s="38" t="s">
        <v>3</v>
      </c>
      <c r="B51" s="12" t="s">
        <v>51</v>
      </c>
      <c r="C51" s="19">
        <v>13</v>
      </c>
      <c r="D51" s="19">
        <v>13</v>
      </c>
      <c r="E51" s="19">
        <v>13</v>
      </c>
      <c r="F51" s="19">
        <f t="shared" si="5"/>
        <v>0</v>
      </c>
      <c r="G51" s="23">
        <f t="shared" si="4"/>
        <v>0</v>
      </c>
      <c r="H51" s="35">
        <f t="shared" si="3"/>
        <v>0</v>
      </c>
      <c r="J51" s="39" t="s">
        <v>3</v>
      </c>
      <c r="N51" s="51"/>
    </row>
    <row r="52" spans="1:24" x14ac:dyDescent="0.25">
      <c r="A52" s="38" t="s">
        <v>36</v>
      </c>
      <c r="B52" s="11" t="s">
        <v>79</v>
      </c>
      <c r="C52" s="20">
        <v>5</v>
      </c>
      <c r="D52" s="20">
        <v>9</v>
      </c>
      <c r="E52" s="20">
        <v>11</v>
      </c>
      <c r="F52" s="20">
        <f t="shared" si="5"/>
        <v>4</v>
      </c>
      <c r="G52" s="22">
        <f t="shared" si="4"/>
        <v>2</v>
      </c>
      <c r="H52" s="36">
        <f t="shared" si="3"/>
        <v>0.22222222222222232</v>
      </c>
      <c r="J52" s="39" t="s">
        <v>36</v>
      </c>
      <c r="N52" s="51"/>
    </row>
    <row r="53" spans="1:24" x14ac:dyDescent="0.25">
      <c r="A53" s="38" t="s">
        <v>4</v>
      </c>
      <c r="B53" s="10" t="s">
        <v>77</v>
      </c>
      <c r="C53" s="19">
        <v>4</v>
      </c>
      <c r="D53" s="19">
        <v>5</v>
      </c>
      <c r="E53" s="19">
        <v>5</v>
      </c>
      <c r="F53" s="19">
        <f t="shared" si="5"/>
        <v>1</v>
      </c>
      <c r="G53" s="23">
        <f t="shared" si="4"/>
        <v>0</v>
      </c>
      <c r="H53" s="35">
        <f t="shared" si="3"/>
        <v>0</v>
      </c>
      <c r="J53" s="39" t="s">
        <v>4</v>
      </c>
      <c r="N53" s="51"/>
    </row>
    <row r="54" spans="1:24" x14ac:dyDescent="0.25">
      <c r="A54" s="38" t="s">
        <v>93</v>
      </c>
      <c r="B54" s="11" t="s">
        <v>94</v>
      </c>
      <c r="C54" s="21" t="s">
        <v>92</v>
      </c>
      <c r="D54" s="20">
        <v>3</v>
      </c>
      <c r="E54" s="20">
        <v>2</v>
      </c>
      <c r="F54" s="20"/>
      <c r="G54" s="45">
        <f t="shared" si="4"/>
        <v>-1</v>
      </c>
      <c r="H54" s="46">
        <f t="shared" si="3"/>
        <v>-0.33333333333333337</v>
      </c>
      <c r="J54" s="39" t="s">
        <v>100</v>
      </c>
      <c r="N54" s="51"/>
    </row>
    <row r="55" spans="1:24" x14ac:dyDescent="0.25">
      <c r="A55" s="38">
        <v>9</v>
      </c>
      <c r="B55" s="12" t="s">
        <v>87</v>
      </c>
      <c r="C55" s="19">
        <v>46312</v>
      </c>
      <c r="D55" s="18">
        <v>52060</v>
      </c>
      <c r="E55" s="18">
        <v>54058</v>
      </c>
      <c r="F55" s="19">
        <f>D55-C55</f>
        <v>5748</v>
      </c>
      <c r="G55" s="23">
        <f t="shared" si="4"/>
        <v>1998</v>
      </c>
      <c r="H55" s="35">
        <f t="shared" si="3"/>
        <v>3.8378793699577418E-2</v>
      </c>
      <c r="J55" s="39">
        <v>9</v>
      </c>
      <c r="N55" s="51"/>
    </row>
    <row r="56" spans="1:24" ht="15.75" thickBot="1" x14ac:dyDescent="0.3">
      <c r="A56" s="41">
        <v>0</v>
      </c>
      <c r="B56" s="47" t="s">
        <v>88</v>
      </c>
      <c r="C56" s="48">
        <v>24763</v>
      </c>
      <c r="D56" s="48">
        <v>26023</v>
      </c>
      <c r="E56" s="48">
        <v>26653</v>
      </c>
      <c r="F56" s="48">
        <f>D56-C56</f>
        <v>1260</v>
      </c>
      <c r="G56" s="49">
        <f t="shared" si="4"/>
        <v>630</v>
      </c>
      <c r="H56" s="50">
        <f t="shared" si="3"/>
        <v>2.4209353264419864E-2</v>
      </c>
      <c r="J56" s="39">
        <v>0</v>
      </c>
      <c r="N56" s="51"/>
      <c r="O56" s="9"/>
      <c r="P56" s="14"/>
      <c r="Q56" s="13"/>
      <c r="R56" s="13"/>
      <c r="S56" s="13"/>
      <c r="T56" s="13"/>
      <c r="U56" s="13"/>
      <c r="V56" s="13"/>
      <c r="W56" s="13"/>
      <c r="X56" s="13"/>
    </row>
    <row r="57" spans="1:24" ht="15.75" thickTop="1" x14ac:dyDescent="0.25"/>
    <row r="58" spans="1:24" x14ac:dyDescent="0.25">
      <c r="A58" s="25" t="s">
        <v>98</v>
      </c>
    </row>
  </sheetData>
  <sortState ref="A5:H54">
    <sortCondition descending="1" ref="E5:E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C21" sqref="C21:C22"/>
    </sheetView>
  </sheetViews>
  <sheetFormatPr defaultRowHeight="15" x14ac:dyDescent="0.25"/>
  <cols>
    <col min="1" max="1" width="29.7109375" style="42" bestFit="1" customWidth="1"/>
    <col min="2" max="16384" width="9.140625" style="42"/>
  </cols>
  <sheetData>
    <row r="2" spans="1:7" x14ac:dyDescent="0.25">
      <c r="B2" s="52">
        <v>43983</v>
      </c>
    </row>
    <row r="3" spans="1:7" x14ac:dyDescent="0.25">
      <c r="A3" s="42" t="s">
        <v>40</v>
      </c>
      <c r="B3" s="53">
        <v>230682</v>
      </c>
      <c r="C3" s="54">
        <f>B3/$B$9</f>
        <v>0.62932953578209916</v>
      </c>
      <c r="D3" s="42">
        <v>231154</v>
      </c>
      <c r="E3" s="42">
        <f>D3/$D$9</f>
        <v>0.63524962968459298</v>
      </c>
      <c r="F3" s="42">
        <v>232672</v>
      </c>
      <c r="G3" s="42">
        <f>F3/$F$9</f>
        <v>0.65234347620075639</v>
      </c>
    </row>
    <row r="4" spans="1:7" x14ac:dyDescent="0.25">
      <c r="A4" s="42" t="s">
        <v>103</v>
      </c>
      <c r="B4" s="53">
        <f>B9-B3-B5-B6</f>
        <v>55161</v>
      </c>
      <c r="C4" s="54">
        <f t="shared" ref="C4:C6" si="0">B4/$B$9</f>
        <v>0.15048615203299942</v>
      </c>
      <c r="D4" s="53">
        <f>D9-D3-D5-D6</f>
        <v>54642</v>
      </c>
      <c r="E4" s="42">
        <f t="shared" ref="E4:E6" si="1">D4/$D$9</f>
        <v>0.15016530220210564</v>
      </c>
      <c r="F4" s="53">
        <f>F9-F3-F5-F6</f>
        <v>52924</v>
      </c>
      <c r="G4" s="42">
        <f t="shared" ref="G4:G6" si="2">F4/$F$9</f>
        <v>0.14838324394189603</v>
      </c>
    </row>
    <row r="5" spans="1:7" x14ac:dyDescent="0.25">
      <c r="A5" s="42" t="s">
        <v>87</v>
      </c>
      <c r="B5" s="53">
        <v>54056</v>
      </c>
      <c r="C5" s="54">
        <f t="shared" si="0"/>
        <v>0.14747157292826121</v>
      </c>
      <c r="D5" s="42">
        <v>52060</v>
      </c>
      <c r="E5" s="42">
        <f t="shared" si="1"/>
        <v>0.14306953685153581</v>
      </c>
      <c r="F5" s="42">
        <v>46312</v>
      </c>
      <c r="G5" s="42">
        <f t="shared" si="2"/>
        <v>0.12984515141404823</v>
      </c>
    </row>
    <row r="6" spans="1:7" x14ac:dyDescent="0.25">
      <c r="A6" s="42" t="s">
        <v>88</v>
      </c>
      <c r="B6" s="53">
        <v>26653</v>
      </c>
      <c r="C6" s="54">
        <f t="shared" si="0"/>
        <v>7.2712739256640263E-2</v>
      </c>
      <c r="D6" s="42">
        <v>26023</v>
      </c>
      <c r="E6" s="42">
        <f t="shared" si="1"/>
        <v>7.1515531261765589E-2</v>
      </c>
      <c r="F6" s="42">
        <v>24763</v>
      </c>
      <c r="G6" s="42">
        <f t="shared" si="2"/>
        <v>6.9428128443299292E-2</v>
      </c>
    </row>
    <row r="7" spans="1:7" x14ac:dyDescent="0.25">
      <c r="B7" s="53"/>
    </row>
    <row r="8" spans="1:7" x14ac:dyDescent="0.25">
      <c r="B8" s="53"/>
    </row>
    <row r="9" spans="1:7" x14ac:dyDescent="0.25">
      <c r="B9" s="53">
        <v>366552</v>
      </c>
      <c r="D9" s="42">
        <v>363879</v>
      </c>
      <c r="F9" s="42">
        <v>356671</v>
      </c>
    </row>
    <row r="14" spans="1:7" x14ac:dyDescent="0.25">
      <c r="B14" s="52">
        <v>43435</v>
      </c>
      <c r="C14" s="52">
        <v>43800</v>
      </c>
      <c r="D14" s="52">
        <v>43983</v>
      </c>
    </row>
    <row r="15" spans="1:7" x14ac:dyDescent="0.25">
      <c r="A15" s="42" t="s">
        <v>40</v>
      </c>
      <c r="B15" s="54">
        <v>0.65234347620075639</v>
      </c>
      <c r="C15" s="54">
        <v>0.63524962968459298</v>
      </c>
      <c r="D15" s="54">
        <v>0.62932953578209916</v>
      </c>
    </row>
    <row r="16" spans="1:7" x14ac:dyDescent="0.25">
      <c r="A16" s="42" t="s">
        <v>103</v>
      </c>
      <c r="B16" s="54">
        <v>0.14838324394189603</v>
      </c>
      <c r="C16" s="54">
        <v>0.15016530220210564</v>
      </c>
      <c r="D16" s="54">
        <v>0.15048615203299942</v>
      </c>
    </row>
    <row r="17" spans="1:4" x14ac:dyDescent="0.25">
      <c r="A17" s="42" t="s">
        <v>87</v>
      </c>
      <c r="B17" s="54">
        <v>0.12984515141404823</v>
      </c>
      <c r="C17" s="54">
        <v>0.14306953685153581</v>
      </c>
      <c r="D17" s="54">
        <v>0.14747157292826121</v>
      </c>
    </row>
    <row r="18" spans="1:4" x14ac:dyDescent="0.25">
      <c r="A18" s="42" t="s">
        <v>88</v>
      </c>
      <c r="B18" s="54">
        <v>6.9428128443299292E-2</v>
      </c>
      <c r="C18" s="54">
        <v>7.1515531261765589E-2</v>
      </c>
      <c r="D18" s="54">
        <v>7.2712739256640263E-2</v>
      </c>
    </row>
  </sheetData>
  <pageMargins left="0.7" right="0.7" top="0.75" bottom="0.75" header="0.3" footer="0.3"/>
  <pageSetup paperSize="9" orientation="portrait" r:id="rId1"/>
  <ignoredErrors>
    <ignoredError sqref="C4:E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2020-06-08T09:48:33Z</dcterms:modified>
</cp:coreProperties>
</file>