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júní\"/>
    </mc:Choice>
  </mc:AlternateContent>
  <bookViews>
    <workbookView xWindow="0" yWindow="0" windowWidth="28800" windowHeight="129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2" i="1" l="1"/>
  <c r="F5" i="1" l="1"/>
  <c r="G123" i="1"/>
  <c r="F172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5" i="1"/>
  <c r="E175" i="1" l="1"/>
  <c r="F46" i="1" l="1"/>
  <c r="F30" i="1" l="1"/>
  <c r="G91" i="1" l="1"/>
  <c r="G81" i="1"/>
  <c r="G98" i="1" l="1"/>
  <c r="F162" i="1"/>
  <c r="F170" i="1" l="1"/>
  <c r="F171" i="1"/>
  <c r="F173" i="1"/>
  <c r="F169" i="1"/>
  <c r="F168" i="1"/>
  <c r="F167" i="1"/>
  <c r="F6" i="1"/>
  <c r="F8" i="1"/>
  <c r="F7" i="1"/>
  <c r="F9" i="1"/>
  <c r="F10" i="1"/>
  <c r="F11" i="1"/>
  <c r="F12" i="1"/>
  <c r="F13" i="1"/>
  <c r="F14" i="1"/>
  <c r="F15" i="1"/>
  <c r="F16" i="1"/>
  <c r="F17" i="1"/>
  <c r="F18" i="1"/>
  <c r="F19" i="1"/>
  <c r="F21" i="1"/>
  <c r="F20" i="1"/>
  <c r="F23" i="1"/>
  <c r="F22" i="1"/>
  <c r="F24" i="1"/>
  <c r="F25" i="1"/>
  <c r="F26" i="1"/>
  <c r="F28" i="1"/>
  <c r="F31" i="1"/>
  <c r="F29" i="1"/>
  <c r="F27" i="1"/>
  <c r="F33" i="1"/>
  <c r="F34" i="1"/>
  <c r="F32" i="1"/>
  <c r="F36" i="1"/>
  <c r="F38" i="1"/>
  <c r="F44" i="1"/>
  <c r="F37" i="1"/>
  <c r="F43" i="1"/>
  <c r="F39" i="1"/>
  <c r="F35" i="1"/>
  <c r="F42" i="1"/>
  <c r="F41" i="1"/>
  <c r="F45" i="1"/>
  <c r="F40" i="1"/>
  <c r="F48" i="1"/>
  <c r="F47" i="1"/>
  <c r="F50" i="1"/>
  <c r="F49" i="1"/>
  <c r="F53" i="1"/>
  <c r="F51" i="1"/>
  <c r="F54" i="1"/>
  <c r="F55" i="1"/>
  <c r="F56" i="1"/>
  <c r="F52" i="1"/>
  <c r="F57" i="1"/>
  <c r="F59" i="1"/>
  <c r="F63" i="1"/>
  <c r="F64" i="1"/>
  <c r="F61" i="1"/>
  <c r="F62" i="1"/>
  <c r="F66" i="1"/>
  <c r="F65" i="1"/>
  <c r="F70" i="1"/>
  <c r="F69" i="1"/>
  <c r="F60" i="1"/>
  <c r="F58" i="1"/>
  <c r="F68" i="1"/>
  <c r="F67" i="1"/>
  <c r="F71" i="1"/>
  <c r="F72" i="1"/>
  <c r="F74" i="1"/>
  <c r="F73" i="1"/>
  <c r="F76" i="1"/>
  <c r="F75" i="1"/>
  <c r="F82" i="1"/>
  <c r="F81" i="1"/>
  <c r="F80" i="1"/>
  <c r="F77" i="1"/>
  <c r="F78" i="1"/>
  <c r="F83" i="1"/>
  <c r="F79" i="1"/>
  <c r="F84" i="1"/>
  <c r="F86" i="1"/>
  <c r="F85" i="1"/>
  <c r="F91" i="1"/>
  <c r="F87" i="1"/>
  <c r="F88" i="1"/>
  <c r="F90" i="1"/>
  <c r="F92" i="1"/>
  <c r="F93" i="1"/>
  <c r="F89" i="1"/>
  <c r="F97" i="1"/>
  <c r="F104" i="1"/>
  <c r="F107" i="1"/>
  <c r="F98" i="1"/>
  <c r="F120" i="1"/>
  <c r="F100" i="1"/>
  <c r="F101" i="1"/>
  <c r="F105" i="1"/>
  <c r="F106" i="1"/>
  <c r="F94" i="1"/>
  <c r="F99" i="1"/>
  <c r="F95" i="1"/>
  <c r="F108" i="1"/>
  <c r="F110" i="1"/>
  <c r="F103" i="1"/>
  <c r="F96" i="1"/>
  <c r="F109" i="1"/>
  <c r="F114" i="1"/>
  <c r="F111" i="1"/>
  <c r="F119" i="1"/>
  <c r="F139" i="1"/>
  <c r="F130" i="1"/>
  <c r="F115" i="1"/>
  <c r="F116" i="1"/>
  <c r="F121" i="1"/>
  <c r="F122" i="1"/>
  <c r="F140" i="1"/>
  <c r="F117" i="1"/>
  <c r="F102" i="1"/>
  <c r="F141" i="1"/>
  <c r="F123" i="1"/>
  <c r="F124" i="1"/>
  <c r="F125" i="1"/>
  <c r="F126" i="1"/>
  <c r="F118" i="1"/>
  <c r="F131" i="1"/>
  <c r="F132" i="1"/>
  <c r="F128" i="1"/>
  <c r="F138" i="1"/>
  <c r="F133" i="1"/>
  <c r="F134" i="1"/>
  <c r="F127" i="1"/>
  <c r="F112" i="1"/>
  <c r="F135" i="1"/>
  <c r="F142" i="1"/>
  <c r="F129" i="1"/>
  <c r="F113" i="1"/>
  <c r="F136" i="1"/>
  <c r="F143" i="1"/>
  <c r="F149" i="1"/>
  <c r="F144" i="1"/>
  <c r="F145" i="1"/>
  <c r="F137" i="1"/>
  <c r="F146" i="1"/>
  <c r="F150" i="1"/>
  <c r="F147" i="1"/>
  <c r="F151" i="1"/>
  <c r="F152" i="1"/>
  <c r="F153" i="1"/>
  <c r="F148" i="1"/>
  <c r="F154" i="1"/>
  <c r="F155" i="1"/>
  <c r="F156" i="1"/>
  <c r="F157" i="1"/>
  <c r="F158" i="1"/>
  <c r="F165" i="1"/>
  <c r="F159" i="1"/>
  <c r="F160" i="1"/>
  <c r="F161" i="1"/>
  <c r="F166" i="1"/>
  <c r="F163" i="1"/>
  <c r="G5" i="1"/>
  <c r="G30" i="1" l="1"/>
  <c r="M7" i="1"/>
  <c r="M8" i="1"/>
  <c r="M9" i="1"/>
  <c r="M10" i="1"/>
  <c r="M13" i="1"/>
  <c r="M18" i="1"/>
  <c r="M19" i="1"/>
  <c r="M20" i="1"/>
  <c r="M21" i="1"/>
  <c r="M22" i="1"/>
  <c r="M23" i="1"/>
  <c r="M24" i="1"/>
  <c r="M25" i="1"/>
  <c r="M29" i="1"/>
  <c r="M31" i="1"/>
  <c r="M32" i="1"/>
  <c r="M37" i="1"/>
  <c r="M44" i="1"/>
  <c r="M45" i="1"/>
  <c r="M46" i="1"/>
  <c r="M51" i="1"/>
  <c r="M58" i="1"/>
  <c r="M64" i="1"/>
  <c r="M65" i="1"/>
  <c r="M66" i="1"/>
  <c r="M69" i="1"/>
  <c r="M70" i="1"/>
  <c r="M71" i="1"/>
  <c r="M82" i="1"/>
  <c r="M83" i="1"/>
  <c r="M84" i="1"/>
  <c r="M86" i="1"/>
  <c r="M87" i="1"/>
  <c r="M89" i="1"/>
  <c r="M91" i="1"/>
  <c r="M108" i="1"/>
  <c r="M5" i="1"/>
  <c r="D172" i="1" l="1"/>
  <c r="M6" i="1" l="1"/>
  <c r="D175" i="1"/>
  <c r="F175" i="1" s="1"/>
  <c r="C172" i="1"/>
  <c r="H172" i="1" s="1"/>
  <c r="G173" i="1"/>
  <c r="D180" i="1" l="1"/>
  <c r="G172" i="1"/>
  <c r="G102" i="1"/>
  <c r="G56" i="1"/>
  <c r="C175" i="1"/>
  <c r="H175" i="1" s="1"/>
  <c r="C180" i="1" l="1"/>
  <c r="G175" i="1"/>
  <c r="G50" i="1"/>
  <c r="G44" i="1"/>
  <c r="G11" i="1" l="1"/>
  <c r="G69" i="1" l="1"/>
  <c r="G149" i="1"/>
  <c r="G6" i="1" l="1"/>
  <c r="G8" i="1"/>
  <c r="G7" i="1"/>
  <c r="G10" i="1"/>
  <c r="G9" i="1"/>
  <c r="G14" i="1"/>
  <c r="G12" i="1"/>
  <c r="G13" i="1"/>
  <c r="G17" i="1"/>
  <c r="G16" i="1"/>
  <c r="G15" i="1"/>
  <c r="G18" i="1"/>
  <c r="G21" i="1"/>
  <c r="G20" i="1"/>
  <c r="G19" i="1"/>
  <c r="G23" i="1"/>
  <c r="G22" i="1"/>
  <c r="G25" i="1"/>
  <c r="G24" i="1"/>
  <c r="G28" i="1"/>
  <c r="G26" i="1"/>
  <c r="G31" i="1"/>
  <c r="G33" i="1"/>
  <c r="G27" i="1"/>
  <c r="G29" i="1"/>
  <c r="G34" i="1"/>
  <c r="G32" i="1"/>
  <c r="G38" i="1"/>
  <c r="G36" i="1"/>
  <c r="G43" i="1"/>
  <c r="G35" i="1"/>
  <c r="G37" i="1"/>
  <c r="G45" i="1"/>
  <c r="G41" i="1"/>
  <c r="G40" i="1"/>
  <c r="G46" i="1"/>
  <c r="G39" i="1"/>
  <c r="G48" i="1"/>
  <c r="G49" i="1"/>
  <c r="G42" i="1"/>
  <c r="G47" i="1"/>
  <c r="G53" i="1"/>
  <c r="G55" i="1"/>
  <c r="G54" i="1"/>
  <c r="G52" i="1"/>
  <c r="G59" i="1"/>
  <c r="G51" i="1"/>
  <c r="G57" i="1"/>
  <c r="G63" i="1"/>
  <c r="G62" i="1"/>
  <c r="G66" i="1"/>
  <c r="G64" i="1"/>
  <c r="G68" i="1"/>
  <c r="G65" i="1"/>
  <c r="G70" i="1"/>
  <c r="G72" i="1"/>
  <c r="G67" i="1"/>
  <c r="G61" i="1"/>
  <c r="G76" i="1"/>
  <c r="G74" i="1"/>
  <c r="G71" i="1"/>
  <c r="G82" i="1"/>
  <c r="G78" i="1"/>
  <c r="G83" i="1"/>
  <c r="G80" i="1"/>
  <c r="G58" i="1"/>
  <c r="G77" i="1"/>
  <c r="G73" i="1"/>
  <c r="G75" i="1"/>
  <c r="G60" i="1"/>
  <c r="G79" i="1"/>
  <c r="G86" i="1"/>
  <c r="G93" i="1"/>
  <c r="G88" i="1"/>
  <c r="G87" i="1"/>
  <c r="G84" i="1"/>
  <c r="G97" i="1"/>
  <c r="G90" i="1"/>
  <c r="G85" i="1"/>
  <c r="G100" i="1"/>
  <c r="G92" i="1"/>
  <c r="G115" i="1"/>
  <c r="G89" i="1"/>
  <c r="G108" i="1"/>
  <c r="G110" i="1"/>
  <c r="G106" i="1"/>
  <c r="G105" i="1"/>
  <c r="G107" i="1"/>
  <c r="G111" i="1"/>
  <c r="G103" i="1"/>
  <c r="G94" i="1"/>
  <c r="G101" i="1"/>
  <c r="G124" i="1"/>
  <c r="G96" i="1"/>
  <c r="G104" i="1"/>
  <c r="G117" i="1"/>
  <c r="G128" i="1"/>
  <c r="G139" i="1"/>
  <c r="G118" i="1"/>
  <c r="G130" i="1"/>
  <c r="G95" i="1"/>
  <c r="G135" i="1"/>
  <c r="G136" i="1"/>
  <c r="G143" i="1"/>
  <c r="G99" i="1"/>
  <c r="G122" i="1"/>
  <c r="G120" i="1"/>
  <c r="G121" i="1"/>
  <c r="G132" i="1"/>
  <c r="G114" i="1"/>
  <c r="G119" i="1"/>
  <c r="G131" i="1"/>
  <c r="G112" i="1"/>
  <c r="G138" i="1"/>
  <c r="G134" i="1"/>
  <c r="G142" i="1"/>
  <c r="G127" i="1"/>
  <c r="G141" i="1"/>
  <c r="G113" i="1"/>
  <c r="G144" i="1"/>
  <c r="G145" i="1"/>
  <c r="G109" i="1"/>
  <c r="G116" i="1"/>
  <c r="G146" i="1"/>
  <c r="G151" i="1"/>
  <c r="G125" i="1"/>
  <c r="G153" i="1"/>
  <c r="G158" i="1"/>
  <c r="G159" i="1"/>
  <c r="G148" i="1"/>
  <c r="G154" i="1"/>
  <c r="G129" i="1"/>
  <c r="G155" i="1"/>
  <c r="G157" i="1"/>
  <c r="G147" i="1"/>
  <c r="G140" i="1"/>
</calcChain>
</file>

<file path=xl/sharedStrings.xml><?xml version="1.0" encoding="utf-8"?>
<sst xmlns="http://schemas.openxmlformats.org/spreadsheetml/2006/main" count="670" uniqueCount="347">
  <si>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</si>
  <si>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</si>
  <si>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</si>
  <si>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</si>
  <si>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</si>
  <si>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</si>
  <si>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</si>
  <si>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</si>
  <si>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</si>
  <si>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</si>
  <si>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</si>
  <si>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</si>
  <si>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</si>
  <si>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</si>
  <si>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</si>
  <si>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</si>
  <si>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</si>
  <si>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</si>
  <si>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</si>
  <si>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</si>
  <si>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</si>
  <si>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</si>
  <si>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</si>
  <si>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</si>
  <si>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</si>
  <si>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</si>
  <si>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</si>
  <si>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</si>
  <si>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</si>
  <si>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</si>
  <si>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</si>
  <si>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</si>
  <si>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</si>
  <si>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</si>
  <si>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</si>
  <si>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</si>
  <si>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</si>
  <si>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</si>
  <si>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</si>
  <si>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</si>
  <si>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</si>
  <si>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</si>
  <si>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</si>
  <si>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</si>
  <si>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</si>
  <si>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</si>
  <si>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</si>
  <si>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</si>
  <si>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</si>
  <si>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</si>
  <si>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</si>
  <si>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</si>
  <si>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</si>
  <si>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</si>
  <si>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</si>
  <si>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</si>
  <si>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</si>
  <si>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</si>
  <si>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</si>
  <si>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</si>
  <si>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</si>
  <si>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</si>
  <si>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</si>
  <si>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</si>
  <si>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</si>
  <si>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</si>
  <si>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</si>
  <si>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</si>
  <si>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</si>
  <si>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</si>
  <si>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</si>
  <si>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</si>
  <si>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</si>
  <si>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</si>
  <si>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</si>
  <si>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</si>
  <si>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</si>
  <si>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</si>
  <si>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</si>
  <si>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</si>
  <si>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</si>
  <si>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</si>
  <si>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</si>
  <si>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</si>
  <si>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</si>
  <si>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</si>
  <si>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</si>
  <si>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</si>
  <si>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</si>
  <si>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</si>
  <si>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</si>
  <si>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</si>
  <si>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</si>
  <si>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</si>
  <si>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</si>
  <si>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</si>
  <si>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</si>
  <si>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</si>
  <si>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</si>
  <si>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</si>
  <si>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</si>
  <si>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</si>
  <si>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</si>
  <si>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</si>
  <si>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</si>
  <si>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</si>
  <si>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</si>
  <si>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</si>
  <si>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</si>
  <si>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</si>
  <si>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</si>
  <si>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</si>
  <si>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</si>
  <si>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</si>
  <si>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</si>
  <si>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</si>
  <si>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</si>
  <si>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</si>
  <si>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</si>
  <si>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</si>
  <si>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</si>
  <si>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</si>
  <si>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</si>
  <si>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</si>
  <si>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</si>
  <si>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</si>
  <si>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</si>
  <si>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</si>
  <si>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</si>
  <si>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</si>
  <si>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</si>
  <si>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</si>
  <si>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</si>
  <si>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</si>
  <si>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</si>
  <si>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</si>
  <si>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</si>
  <si>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</si>
  <si>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</si>
  <si>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</si>
  <si>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</si>
  <si>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</si>
  <si>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</si>
  <si>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</si>
  <si>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</si>
  <si>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</si>
  <si>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</si>
  <si>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</si>
  <si>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</si>
  <si>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</si>
  <si>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</si>
  <si>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</si>
  <si>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</si>
  <si>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</si>
  <si>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</si>
  <si>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</si>
  <si>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</si>
  <si>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</si>
  <si>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</si>
  <si>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</si>
  <si>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</si>
  <si>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</si>
  <si>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</si>
  <si>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</si>
  <si>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</si>
  <si>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</si>
  <si>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</si>
  <si>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</si>
  <si>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</si>
  <si>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</si>
  <si>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</si>
  <si>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</si>
  <si>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</si>
  <si>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</si>
  <si>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</si>
  <si>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</si>
  <si>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</si>
  <si>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</si>
  <si>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</si>
  <si>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</si>
  <si>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</si>
  <si>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</si>
  <si>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</si>
  <si>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</si>
  <si>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</si>
  <si>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</si>
  <si>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</si>
  <si>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</si>
  <si>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</si>
  <si>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</si>
  <si>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</si>
  <si>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</si>
  <si>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</si>
  <si>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</si>
  <si>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</si>
  <si>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</si>
  <si>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</si>
  <si>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</si>
  <si>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</si>
  <si>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</si>
  <si>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</si>
  <si>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</si>
  <si>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</si>
  <si>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</si>
  <si>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</si>
  <si>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</si>
  <si>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</si>
  <si>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</si>
  <si>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</si>
  <si>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</si>
  <si>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</si>
  <si>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</si>
  <si>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</si>
  <si>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</si>
  <si>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</si>
  <si>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</si>
  <si>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</si>
  <si>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</si>
  <si>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</si>
  <si>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</si>
  <si>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</si>
  <si>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</si>
  <si>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</si>
  <si>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</si>
  <si>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</si>
  <si>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</si>
  <si>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</si>
  <si>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</si>
  <si>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</si>
  <si>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</si>
  <si>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</si>
  <si>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</si>
  <si>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</si>
  <si>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</si>
  <si>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</si>
  <si>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</si>
  <si>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</si>
  <si>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</si>
  <si>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</si>
  <si>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</si>
  <si>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</si>
  <si>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</si>
  <si>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</si>
  <si>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</si>
  <si>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</si>
  <si>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</si>
  <si>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</si>
  <si>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</si>
  <si>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</si>
  <si>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</si>
  <si>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</si>
  <si>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</si>
  <si>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</si>
  <si>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</si>
  <si>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</si>
  <si>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</si>
  <si>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</si>
  <si>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</si>
  <si>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</si>
  <si>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</si>
  <si>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</si>
  <si>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</si>
  <si>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</si>
  <si>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</si>
  <si>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</si>
  <si>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</si>
  <si>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</si>
  <si>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</si>
  <si>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</si>
  <si>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</si>
  <si>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</si>
  <si>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</si>
  <si>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</si>
  <si>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</si>
  <si>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</si>
  <si>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</si>
  <si>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</si>
  <si>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</si>
  <si>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</si>
  <si>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</si>
  <si>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</si>
  <si>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Makedónía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</si>
  <si>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</si>
  <si>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</si>
  <si>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</si>
  <si>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</si>
  <si>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</si>
  <si>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</si>
  <si>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</si>
  <si>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</si>
  <si>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</si>
  <si>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</si>
  <si>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</si>
  <si>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</si>
  <si>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</si>
  <si>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</si>
  <si>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</si>
  <si>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</si>
  <si>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</si>
  <si>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</si>
  <si>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</si>
  <si>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</si>
  <si>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</si>
  <si>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</si>
  <si>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</si>
  <si>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</si>
  <si>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</si>
  <si>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</si>
  <si>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</si>
  <si>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</si>
  <si>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</si>
  <si>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</si>
  <si>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</si>
  <si>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</si>
  <si>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</si>
  <si>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Alls erlendir ríkisborgarar</t>
  </si>
  <si>
    <t>Kambódía</t>
  </si>
  <si>
    <t>Samtals búsettir á Íslandi</t>
  </si>
  <si>
    <t xml:space="preserve">Fjöldi íbúa eftir ríkisfangi búsettir hér á landi </t>
  </si>
  <si>
    <t>Til skýringar</t>
  </si>
  <si>
    <t>(No column name)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</si>
  <si>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</si>
  <si>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</si>
  <si>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</si>
  <si>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</si>
  <si>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</si>
  <si>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</si>
  <si>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</si>
  <si>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</si>
  <si>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</si>
  <si>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</si>
  <si>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</si>
  <si>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</si>
  <si>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</si>
  <si>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</si>
  <si>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</si>
  <si>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</si>
  <si>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</si>
  <si>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</si>
  <si>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</si>
  <si>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Br. m. 1.12.18 og 1.12.19</t>
  </si>
  <si>
    <t>Óman</t>
  </si>
  <si>
    <t>LA</t>
  </si>
  <si>
    <t>Laos</t>
  </si>
  <si>
    <t>Þessar tölur byggja á skráningu einstaklinga til heimilis á Íslandi eftir þjóðerni samkvæmt skrám Þjóðskrár Íslands þann 1. júní sl.</t>
  </si>
  <si>
    <t>Þjóðskrá Íslands - 1. júní  2020</t>
  </si>
  <si>
    <t>Breytingar m. 1.12.19 og 1.6.20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</si>
</sst>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5" borderId="0" applyNumberFormat="0" applyBorder="0" applyAlignment="0" applyProtection="0"/>
  </cellStyleXfs>
  <cellXfs count="8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ont="1" applyFill="1"/>
    <xf numFmtId="0" fontId="0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0" fontId="2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14" fontId="1" fillId="2" borderId="0" xfId="0" applyNumberFormat="1" applyFont="1" applyFill="1" applyBorder="1"/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2" fontId="0" fillId="2" borderId="0" xfId="0" applyNumberFormat="1" applyFill="1"/>
    <xf numFmtId="0" fontId="6" fillId="2" borderId="0" xfId="0" applyFont="1" applyFill="1"/>
    <xf numFmtId="3" fontId="6" fillId="2" borderId="0" xfId="0" applyNumberFormat="1" applyFont="1" applyFill="1"/>
    <xf numFmtId="2" fontId="0" fillId="2" borderId="0" xfId="0" applyNumberFormat="1" applyFont="1" applyFill="1"/>
    <xf numFmtId="0" fontId="8" fillId="2" borderId="0" xfId="0" applyFont="1" applyFill="1"/>
    <xf numFmtId="3" fontId="8" fillId="2" borderId="0" xfId="0" applyNumberFormat="1" applyFont="1" applyFill="1"/>
    <xf numFmtId="0" fontId="8" fillId="2" borderId="0" xfId="0" applyFont="1" applyFill="1" applyBorder="1"/>
    <xf numFmtId="3" fontId="8" fillId="2" borderId="0" xfId="0" applyNumberFormat="1" applyFont="1" applyFill="1" applyBorder="1"/>
    <xf numFmtId="1" fontId="0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9" fillId="2" borderId="0" xfId="0" applyFont="1" applyFill="1"/>
    <xf numFmtId="3" fontId="10" fillId="2" borderId="0" xfId="0" applyNumberFormat="1" applyFont="1" applyFill="1" applyAlignment="1">
      <alignment horizontal="center"/>
    </xf>
    <xf numFmtId="0" fontId="10" fillId="2" borderId="0" xfId="0" applyFont="1" applyFill="1"/>
    <xf numFmtId="0" fontId="2" fillId="2" borderId="0" xfId="0" applyFont="1" applyFill="1" applyBorder="1"/>
    <xf numFmtId="3" fontId="10" fillId="4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0" fontId="0" fillId="4" borderId="0" xfId="0" applyFont="1" applyFill="1" applyBorder="1"/>
    <xf numFmtId="3" fontId="10" fillId="4" borderId="0" xfId="1" applyNumberFormat="1" applyFont="1" applyFill="1" applyAlignment="1">
      <alignment horizontal="center"/>
    </xf>
    <xf numFmtId="0" fontId="2" fillId="4" borderId="0" xfId="0" applyFont="1" applyFill="1" applyBorder="1"/>
    <xf numFmtId="1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" fontId="11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center"/>
    </xf>
    <xf numFmtId="1" fontId="12" fillId="4" borderId="0" xfId="0" applyNumberFormat="1" applyFont="1" applyFill="1" applyAlignment="1">
      <alignment horizontal="center"/>
    </xf>
    <xf numFmtId="164" fontId="12" fillId="4" borderId="0" xfId="0" applyNumberFormat="1" applyFont="1" applyFill="1" applyAlignment="1">
      <alignment horizontal="center"/>
    </xf>
    <xf numFmtId="1" fontId="12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13" fillId="4" borderId="0" xfId="0" applyNumberFormat="1" applyFont="1" applyFill="1" applyAlignment="1">
      <alignment horizontal="center"/>
    </xf>
    <xf numFmtId="1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 applyAlignment="1">
      <alignment horizontal="center"/>
    </xf>
    <xf numFmtId="1" fontId="14" fillId="4" borderId="0" xfId="0" applyNumberFormat="1" applyFont="1" applyFill="1" applyAlignment="1">
      <alignment horizontal="center"/>
    </xf>
    <xf numFmtId="164" fontId="14" fillId="4" borderId="0" xfId="0" applyNumberFormat="1" applyFont="1" applyFill="1" applyAlignment="1">
      <alignment horizontal="center"/>
    </xf>
    <xf numFmtId="1" fontId="15" fillId="4" borderId="0" xfId="0" applyNumberFormat="1" applyFont="1" applyFill="1" applyAlignment="1">
      <alignment horizontal="center"/>
    </xf>
    <xf numFmtId="164" fontId="15" fillId="4" borderId="0" xfId="0" applyNumberFormat="1" applyFont="1" applyFill="1" applyAlignment="1">
      <alignment horizontal="center"/>
    </xf>
    <xf numFmtId="1" fontId="15" fillId="2" borderId="0" xfId="0" applyNumberFormat="1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1" fontId="13" fillId="2" borderId="0" xfId="0" applyNumberFormat="1" applyFont="1" applyFill="1" applyAlignment="1">
      <alignment horizontal="center"/>
    </xf>
    <xf numFmtId="3" fontId="16" fillId="2" borderId="0" xfId="0" applyNumberFormat="1" applyFont="1" applyFill="1" applyAlignment="1">
      <alignment horizontal="center"/>
    </xf>
    <xf numFmtId="164" fontId="16" fillId="2" borderId="0" xfId="0" applyNumberFormat="1" applyFont="1" applyFill="1" applyAlignment="1">
      <alignment horizontal="center"/>
    </xf>
    <xf numFmtId="3" fontId="16" fillId="4" borderId="0" xfId="0" applyNumberFormat="1" applyFont="1" applyFill="1" applyAlignment="1">
      <alignment horizontal="center"/>
    </xf>
    <xf numFmtId="164" fontId="16" fillId="4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3" fontId="16" fillId="2" borderId="2" xfId="0" applyNumberFormat="1" applyFont="1" applyFill="1" applyBorder="1" applyAlignment="1">
      <alignment horizontal="center"/>
    </xf>
    <xf numFmtId="164" fontId="16" fillId="2" borderId="2" xfId="0" applyNumberFormat="1" applyFont="1" applyFill="1" applyBorder="1" applyAlignment="1">
      <alignment horizontal="center"/>
    </xf>
    <xf numFmtId="15" fontId="16" fillId="3" borderId="3" xfId="0" applyNumberFormat="1" applyFont="1" applyFill="1" applyBorder="1" applyAlignment="1">
      <alignment horizontal="center"/>
    </xf>
    <xf numFmtId="0" fontId="0" fillId="4" borderId="0" xfId="0" applyFill="1"/>
    <xf numFmtId="0" fontId="1" fillId="4" borderId="0" xfId="0" applyFont="1" applyFill="1" applyBorder="1"/>
    <xf numFmtId="0" fontId="1" fillId="2" borderId="0" xfId="0" applyFont="1" applyFill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tabSelected="1" zoomScale="112" zoomScaleNormal="112" workbookViewId="0">
      <selection activeCell="L168" sqref="L168"/>
    </sheetView>
  </sheetViews>
  <sheetFormatPr defaultRowHeight="15" x14ac:dyDescent="0.25"/>
  <cols>
    <col min="1" max="1" width="5.140625" style="1" customWidth="1"/>
    <col min="2" max="2" width="23.42578125" style="1" customWidth="1"/>
    <col min="3" max="3" width="15.5703125" style="21" customWidth="1"/>
    <col min="4" max="5" width="13.140625" style="21" customWidth="1"/>
    <col min="6" max="6" width="26" style="21" bestFit="1" customWidth="1"/>
    <col min="7" max="7" width="20.7109375" style="21" bestFit="1" customWidth="1"/>
    <col min="8" max="8" width="9.140625" style="1"/>
    <col min="9" max="9" width="9.140625" style="26"/>
    <col min="10" max="10" width="8.5703125" style="26" bestFit="1" customWidth="1"/>
    <col min="11" max="11" width="10.28515625" style="26" customWidth="1"/>
    <col min="12" max="12" width="9.140625" style="26"/>
    <col min="13" max="13" width="11.5703125" style="26" customWidth="1"/>
    <col min="14" max="14" width="9.140625" style="26"/>
    <col min="15" max="15" width="10.7109375" style="1" customWidth="1"/>
    <col min="16" max="16384" width="9.140625" style="1"/>
  </cols>
  <sheetData>
    <row r="1" spans="1:17" ht="18.75" x14ac:dyDescent="0.3">
      <c r="A1" s="6" t="s">
        <v>318</v>
      </c>
    </row>
    <row r="2" spans="1:17" x14ac:dyDescent="0.25">
      <c r="A2" s="7" t="s">
        <v>345</v>
      </c>
    </row>
    <row r="3" spans="1:17" x14ac:dyDescent="0.25">
      <c r="J3" s="26" t="s">
        <v>0</v>
      </c>
      <c r="K3" s="26" t="s">
        <v>320</v>
      </c>
    </row>
    <row r="4" spans="1:17" ht="16.5" thickBot="1" x14ac:dyDescent="0.3">
      <c r="A4" s="8" t="s">
        <v>204</v>
      </c>
      <c r="B4" s="9" t="s">
        <v>0</v>
      </c>
      <c r="C4" s="18">
        <v>43435</v>
      </c>
      <c r="D4" s="18">
        <v>43800</v>
      </c>
      <c r="E4" s="18">
        <v>43983</v>
      </c>
      <c r="F4" s="77" t="s">
        <v>346</v>
      </c>
      <c r="G4" s="77" t="s">
        <v>340</v>
      </c>
      <c r="I4" s="45" t="s">
        <v>0</v>
      </c>
      <c r="N4" s="26" t="s">
        <v>320</v>
      </c>
    </row>
    <row r="5" spans="1:17" x14ac:dyDescent="0.25">
      <c r="A5" s="3" t="s">
        <v>110</v>
      </c>
      <c r="B5" s="3" t="s">
        <v>312</v>
      </c>
      <c r="C5" s="21">
        <v>19190</v>
      </c>
      <c r="D5" s="38">
        <v>20674</v>
      </c>
      <c r="E5" s="38">
        <v>20974</v>
      </c>
      <c r="F5" s="61">
        <f>E5-D5</f>
        <v>300</v>
      </c>
      <c r="G5" s="62">
        <f t="shared" ref="G5:G36" si="0">D5/C5-1</f>
        <v>7.7331943720687857E-2</v>
      </c>
      <c r="H5" s="28"/>
      <c r="I5" s="45" t="s">
        <v>110</v>
      </c>
      <c r="J5" s="26" t="s">
        <v>110</v>
      </c>
      <c r="K5" s="26">
        <v>20974</v>
      </c>
      <c r="L5" s="27">
        <f>K5-E5</f>
        <v>0</v>
      </c>
      <c r="M5" s="27" t="e">
        <f>D5-#REF!</f>
        <v>#REF!</v>
      </c>
      <c r="N5" s="1"/>
      <c r="O5" s="26"/>
      <c r="P5" s="30"/>
      <c r="Q5" s="2"/>
    </row>
    <row r="6" spans="1:17" x14ac:dyDescent="0.25">
      <c r="A6" s="10" t="s">
        <v>82</v>
      </c>
      <c r="B6" s="10" t="s">
        <v>313</v>
      </c>
      <c r="C6" s="22">
        <v>4094</v>
      </c>
      <c r="D6" s="41">
        <v>4616</v>
      </c>
      <c r="E6" s="41">
        <v>4732</v>
      </c>
      <c r="F6" s="63">
        <f t="shared" ref="F6:F36" si="1">E6-D6</f>
        <v>116</v>
      </c>
      <c r="G6" s="64">
        <f t="shared" si="0"/>
        <v>0.12750366389838796</v>
      </c>
      <c r="H6" s="28"/>
      <c r="I6" s="45" t="s">
        <v>82</v>
      </c>
      <c r="J6" s="26" t="s">
        <v>82</v>
      </c>
      <c r="K6" s="26">
        <v>4732</v>
      </c>
      <c r="L6" s="27">
        <f t="shared" ref="L6:L69" si="2">K6-E6</f>
        <v>0</v>
      </c>
      <c r="M6" s="27">
        <f t="shared" ref="M6:M32" si="3">D6-L5</f>
        <v>4616</v>
      </c>
      <c r="N6" s="1"/>
      <c r="O6" s="26"/>
      <c r="P6" s="30"/>
      <c r="Q6" s="2"/>
    </row>
    <row r="7" spans="1:17" x14ac:dyDescent="0.25">
      <c r="A7" s="3" t="s">
        <v>115</v>
      </c>
      <c r="B7" s="3" t="s">
        <v>163</v>
      </c>
      <c r="C7" s="21">
        <v>1509</v>
      </c>
      <c r="D7" s="38">
        <v>2046</v>
      </c>
      <c r="E7" s="38">
        <v>2228</v>
      </c>
      <c r="F7" s="61">
        <f t="shared" si="1"/>
        <v>182</v>
      </c>
      <c r="G7" s="62">
        <f t="shared" si="0"/>
        <v>0.35586481113320079</v>
      </c>
      <c r="H7" s="28"/>
      <c r="I7" s="45" t="s">
        <v>115</v>
      </c>
      <c r="J7" s="26" t="s">
        <v>115</v>
      </c>
      <c r="K7" s="26">
        <v>2228</v>
      </c>
      <c r="L7" s="27">
        <f t="shared" si="2"/>
        <v>0</v>
      </c>
      <c r="M7" s="27">
        <f t="shared" si="3"/>
        <v>2046</v>
      </c>
      <c r="N7" s="1"/>
      <c r="O7" s="26"/>
      <c r="P7" s="30"/>
      <c r="Q7" s="2"/>
    </row>
    <row r="8" spans="1:17" x14ac:dyDescent="0.25">
      <c r="A8" s="10" t="s">
        <v>84</v>
      </c>
      <c r="B8" s="10" t="s">
        <v>162</v>
      </c>
      <c r="C8" s="22">
        <v>1851</v>
      </c>
      <c r="D8" s="41">
        <v>2063</v>
      </c>
      <c r="E8" s="41">
        <v>2188</v>
      </c>
      <c r="F8" s="63">
        <f t="shared" si="1"/>
        <v>125</v>
      </c>
      <c r="G8" s="64">
        <f t="shared" si="0"/>
        <v>0.11453268503511604</v>
      </c>
      <c r="H8" s="28"/>
      <c r="I8" s="45" t="s">
        <v>84</v>
      </c>
      <c r="J8" s="26" t="s">
        <v>84</v>
      </c>
      <c r="K8" s="26">
        <v>2188</v>
      </c>
      <c r="L8" s="27">
        <f t="shared" si="2"/>
        <v>0</v>
      </c>
      <c r="M8" s="27">
        <f t="shared" si="3"/>
        <v>2063</v>
      </c>
      <c r="N8" s="39"/>
      <c r="O8" s="26"/>
      <c r="P8" s="29"/>
      <c r="Q8" s="2"/>
    </row>
    <row r="9" spans="1:17" x14ac:dyDescent="0.25">
      <c r="A9" s="3" t="s">
        <v>112</v>
      </c>
      <c r="B9" s="3" t="s">
        <v>168</v>
      </c>
      <c r="C9" s="21">
        <v>1227</v>
      </c>
      <c r="D9" s="38">
        <v>1407</v>
      </c>
      <c r="E9" s="38">
        <v>1445</v>
      </c>
      <c r="F9" s="61">
        <f t="shared" si="1"/>
        <v>38</v>
      </c>
      <c r="G9" s="62">
        <f t="shared" si="0"/>
        <v>0.14669926650366749</v>
      </c>
      <c r="H9" s="28"/>
      <c r="I9" s="45" t="s">
        <v>112</v>
      </c>
      <c r="J9" s="26" t="s">
        <v>112</v>
      </c>
      <c r="K9" s="26">
        <v>1445</v>
      </c>
      <c r="L9" s="27">
        <f t="shared" si="2"/>
        <v>0</v>
      </c>
      <c r="M9" s="27">
        <f t="shared" si="3"/>
        <v>1407</v>
      </c>
      <c r="N9" s="1"/>
      <c r="O9" s="26"/>
      <c r="P9" s="30"/>
      <c r="Q9" s="2"/>
    </row>
    <row r="10" spans="1:17" x14ac:dyDescent="0.25">
      <c r="A10" s="10" t="s">
        <v>34</v>
      </c>
      <c r="B10" s="10" t="s">
        <v>164</v>
      </c>
      <c r="C10" s="22">
        <v>1289</v>
      </c>
      <c r="D10" s="41">
        <v>1393</v>
      </c>
      <c r="E10" s="41">
        <v>1430</v>
      </c>
      <c r="F10" s="63">
        <f t="shared" si="1"/>
        <v>37</v>
      </c>
      <c r="G10" s="64">
        <f t="shared" si="0"/>
        <v>8.068269976726139E-2</v>
      </c>
      <c r="H10" s="28"/>
      <c r="I10" s="45" t="s">
        <v>34</v>
      </c>
      <c r="J10" s="26" t="s">
        <v>34</v>
      </c>
      <c r="K10" s="26">
        <v>1430</v>
      </c>
      <c r="L10" s="27">
        <f t="shared" si="2"/>
        <v>0</v>
      </c>
      <c r="M10" s="27">
        <f t="shared" si="3"/>
        <v>1393</v>
      </c>
      <c r="N10" s="1"/>
      <c r="O10" s="26"/>
      <c r="P10" s="30"/>
      <c r="Q10" s="2"/>
    </row>
    <row r="11" spans="1:17" x14ac:dyDescent="0.25">
      <c r="A11" s="3" t="s">
        <v>50</v>
      </c>
      <c r="B11" s="3" t="s">
        <v>166</v>
      </c>
      <c r="C11" s="21">
        <v>1006</v>
      </c>
      <c r="D11" s="38">
        <v>1155</v>
      </c>
      <c r="E11" s="38">
        <v>1170</v>
      </c>
      <c r="F11" s="61">
        <f t="shared" si="1"/>
        <v>15</v>
      </c>
      <c r="G11" s="62">
        <f t="shared" si="0"/>
        <v>0.14811133200795235</v>
      </c>
      <c r="H11" s="28"/>
      <c r="I11" s="45" t="s">
        <v>50</v>
      </c>
      <c r="J11" s="26" t="s">
        <v>50</v>
      </c>
      <c r="K11" s="26">
        <v>1170</v>
      </c>
      <c r="L11" s="27">
        <f t="shared" si="2"/>
        <v>0</v>
      </c>
      <c r="N11" s="1"/>
      <c r="O11" s="26"/>
      <c r="P11" s="30"/>
      <c r="Q11" s="2"/>
    </row>
    <row r="12" spans="1:17" x14ac:dyDescent="0.25">
      <c r="A12" s="10" t="s">
        <v>45</v>
      </c>
      <c r="B12" s="10" t="s">
        <v>167</v>
      </c>
      <c r="C12" s="22">
        <v>923</v>
      </c>
      <c r="D12" s="41">
        <v>1127</v>
      </c>
      <c r="E12" s="41">
        <v>1189</v>
      </c>
      <c r="F12" s="63">
        <f t="shared" si="1"/>
        <v>62</v>
      </c>
      <c r="G12" s="64">
        <f t="shared" si="0"/>
        <v>0.22101841820151669</v>
      </c>
      <c r="H12" s="28"/>
      <c r="I12" s="45" t="s">
        <v>45</v>
      </c>
      <c r="J12" s="26" t="s">
        <v>45</v>
      </c>
      <c r="K12" s="26">
        <v>1189</v>
      </c>
      <c r="L12" s="27">
        <f t="shared" si="2"/>
        <v>0</v>
      </c>
      <c r="N12" s="1"/>
      <c r="O12" s="26"/>
      <c r="P12" s="30"/>
      <c r="Q12" s="2"/>
    </row>
    <row r="13" spans="1:17" x14ac:dyDescent="0.25">
      <c r="A13" s="3" t="s">
        <v>108</v>
      </c>
      <c r="B13" s="3" t="s">
        <v>165</v>
      </c>
      <c r="C13" s="21">
        <v>886</v>
      </c>
      <c r="D13" s="38">
        <v>988</v>
      </c>
      <c r="E13" s="38">
        <v>1003</v>
      </c>
      <c r="F13" s="61">
        <f t="shared" si="1"/>
        <v>15</v>
      </c>
      <c r="G13" s="62">
        <f t="shared" si="0"/>
        <v>0.1151241534988714</v>
      </c>
      <c r="H13" s="28"/>
      <c r="I13" s="45" t="s">
        <v>108</v>
      </c>
      <c r="J13" s="26" t="s">
        <v>108</v>
      </c>
      <c r="K13" s="26">
        <v>1003</v>
      </c>
      <c r="L13" s="27">
        <f t="shared" si="2"/>
        <v>0</v>
      </c>
      <c r="M13" s="27" t="e">
        <f>D13-#REF!</f>
        <v>#REF!</v>
      </c>
      <c r="N13" s="1"/>
      <c r="O13" s="26"/>
      <c r="P13" s="30"/>
      <c r="Q13" s="2"/>
    </row>
    <row r="14" spans="1:17" x14ac:dyDescent="0.25">
      <c r="A14" s="10" t="s">
        <v>36</v>
      </c>
      <c r="B14" s="10" t="s">
        <v>174</v>
      </c>
      <c r="C14" s="22">
        <v>930</v>
      </c>
      <c r="D14" s="41">
        <v>895</v>
      </c>
      <c r="E14" s="41">
        <v>884</v>
      </c>
      <c r="F14" s="65">
        <f t="shared" si="1"/>
        <v>-11</v>
      </c>
      <c r="G14" s="66">
        <f t="shared" si="0"/>
        <v>-3.7634408602150504E-2</v>
      </c>
      <c r="H14" s="25"/>
      <c r="I14" s="45" t="s">
        <v>36</v>
      </c>
      <c r="J14" s="26" t="s">
        <v>36</v>
      </c>
      <c r="K14" s="26">
        <v>884</v>
      </c>
      <c r="L14" s="27">
        <f t="shared" si="2"/>
        <v>0</v>
      </c>
      <c r="N14" s="1"/>
      <c r="O14" s="26"/>
      <c r="P14" s="30"/>
      <c r="Q14" s="2"/>
    </row>
    <row r="15" spans="1:17" x14ac:dyDescent="0.25">
      <c r="A15" s="4" t="s">
        <v>60</v>
      </c>
      <c r="B15" s="4" t="s">
        <v>172</v>
      </c>
      <c r="C15" s="21">
        <v>663</v>
      </c>
      <c r="D15" s="38">
        <v>884</v>
      </c>
      <c r="E15" s="38">
        <v>897</v>
      </c>
      <c r="F15" s="61">
        <f t="shared" si="1"/>
        <v>13</v>
      </c>
      <c r="G15" s="62">
        <f t="shared" si="0"/>
        <v>0.33333333333333326</v>
      </c>
      <c r="H15" s="25"/>
      <c r="I15" s="45" t="s">
        <v>60</v>
      </c>
      <c r="J15" s="26" t="s">
        <v>60</v>
      </c>
      <c r="K15" s="26">
        <v>897</v>
      </c>
      <c r="L15" s="27">
        <f t="shared" si="2"/>
        <v>0</v>
      </c>
      <c r="P15" s="30"/>
      <c r="Q15" s="2"/>
    </row>
    <row r="16" spans="1:17" x14ac:dyDescent="0.25">
      <c r="A16" s="10" t="s">
        <v>33</v>
      </c>
      <c r="B16" s="10" t="s">
        <v>170</v>
      </c>
      <c r="C16" s="22">
        <v>699</v>
      </c>
      <c r="D16" s="41">
        <v>816</v>
      </c>
      <c r="E16" s="41">
        <v>793</v>
      </c>
      <c r="F16" s="65">
        <f t="shared" si="1"/>
        <v>-23</v>
      </c>
      <c r="G16" s="64">
        <f t="shared" si="0"/>
        <v>0.16738197424892709</v>
      </c>
      <c r="H16" s="25"/>
      <c r="I16" s="45" t="s">
        <v>141</v>
      </c>
      <c r="J16" s="26" t="s">
        <v>33</v>
      </c>
      <c r="K16" s="26">
        <v>793</v>
      </c>
      <c r="L16" s="27">
        <f t="shared" si="2"/>
        <v>0</v>
      </c>
      <c r="N16" s="39"/>
      <c r="O16" s="26"/>
      <c r="P16" s="29"/>
      <c r="Q16" s="2"/>
    </row>
    <row r="17" spans="1:18" x14ac:dyDescent="0.25">
      <c r="A17" s="3" t="s">
        <v>141</v>
      </c>
      <c r="B17" s="3" t="s">
        <v>169</v>
      </c>
      <c r="C17" s="21">
        <v>738</v>
      </c>
      <c r="D17" s="38">
        <v>802</v>
      </c>
      <c r="E17" s="38">
        <v>800</v>
      </c>
      <c r="F17" s="67">
        <f t="shared" si="1"/>
        <v>-2</v>
      </c>
      <c r="G17" s="62">
        <f t="shared" si="0"/>
        <v>8.6720867208672114E-2</v>
      </c>
      <c r="H17" s="25"/>
      <c r="I17" s="45" t="s">
        <v>33</v>
      </c>
      <c r="J17" s="26" t="s">
        <v>141</v>
      </c>
      <c r="K17" s="26">
        <v>800</v>
      </c>
      <c r="L17" s="27">
        <f t="shared" si="2"/>
        <v>0</v>
      </c>
      <c r="N17" s="1"/>
      <c r="O17" s="29"/>
      <c r="P17" s="29"/>
    </row>
    <row r="18" spans="1:18" x14ac:dyDescent="0.25">
      <c r="A18" s="10" t="s">
        <v>49</v>
      </c>
      <c r="B18" s="10" t="s">
        <v>171</v>
      </c>
      <c r="C18" s="22">
        <v>662</v>
      </c>
      <c r="D18" s="41">
        <v>745</v>
      </c>
      <c r="E18" s="41">
        <v>761</v>
      </c>
      <c r="F18" s="63">
        <f t="shared" si="1"/>
        <v>16</v>
      </c>
      <c r="G18" s="64">
        <f t="shared" si="0"/>
        <v>0.12537764350453173</v>
      </c>
      <c r="H18" s="25"/>
      <c r="I18" s="45" t="s">
        <v>49</v>
      </c>
      <c r="J18" s="26" t="s">
        <v>49</v>
      </c>
      <c r="K18" s="26">
        <v>761</v>
      </c>
      <c r="L18" s="27">
        <f t="shared" si="2"/>
        <v>0</v>
      </c>
      <c r="M18" s="27" t="e">
        <f>D18-#REF!</f>
        <v>#REF!</v>
      </c>
      <c r="N18" s="1"/>
      <c r="O18" s="29"/>
      <c r="P18" s="30"/>
    </row>
    <row r="19" spans="1:18" x14ac:dyDescent="0.25">
      <c r="A19" s="3" t="s">
        <v>70</v>
      </c>
      <c r="B19" s="3" t="s">
        <v>176</v>
      </c>
      <c r="C19" s="21">
        <v>476</v>
      </c>
      <c r="D19" s="38">
        <v>573</v>
      </c>
      <c r="E19" s="38">
        <v>607</v>
      </c>
      <c r="F19" s="61">
        <f t="shared" si="1"/>
        <v>34</v>
      </c>
      <c r="G19" s="62">
        <f t="shared" si="0"/>
        <v>0.20378151260504196</v>
      </c>
      <c r="H19" s="25"/>
      <c r="I19" s="45" t="s">
        <v>70</v>
      </c>
      <c r="J19" s="26" t="s">
        <v>70</v>
      </c>
      <c r="K19" s="26">
        <v>607</v>
      </c>
      <c r="L19" s="27">
        <f t="shared" si="2"/>
        <v>0</v>
      </c>
      <c r="M19" s="27">
        <f t="shared" si="3"/>
        <v>573</v>
      </c>
      <c r="N19" s="1"/>
      <c r="O19" s="29"/>
      <c r="P19" s="29"/>
    </row>
    <row r="20" spans="1:18" x14ac:dyDescent="0.25">
      <c r="A20" s="10" t="s">
        <v>62</v>
      </c>
      <c r="B20" s="11" t="s">
        <v>175</v>
      </c>
      <c r="C20" s="22">
        <v>479</v>
      </c>
      <c r="D20" s="41">
        <v>538</v>
      </c>
      <c r="E20" s="41">
        <v>584</v>
      </c>
      <c r="F20" s="63">
        <f t="shared" si="1"/>
        <v>46</v>
      </c>
      <c r="G20" s="64">
        <f t="shared" si="0"/>
        <v>0.12317327766179531</v>
      </c>
      <c r="H20" s="25"/>
      <c r="I20" s="45" t="s">
        <v>133</v>
      </c>
      <c r="J20" s="26" t="s">
        <v>62</v>
      </c>
      <c r="K20" s="26">
        <v>584</v>
      </c>
      <c r="L20" s="27">
        <f t="shared" si="2"/>
        <v>0</v>
      </c>
      <c r="M20" s="27">
        <f t="shared" si="3"/>
        <v>538</v>
      </c>
      <c r="N20" s="1"/>
      <c r="O20" s="29"/>
      <c r="P20" s="29"/>
    </row>
    <row r="21" spans="1:18" x14ac:dyDescent="0.25">
      <c r="A21" s="3" t="s">
        <v>133</v>
      </c>
      <c r="B21" s="3" t="s">
        <v>173</v>
      </c>
      <c r="C21" s="21">
        <v>544</v>
      </c>
      <c r="D21" s="38">
        <v>554</v>
      </c>
      <c r="E21" s="38">
        <v>572</v>
      </c>
      <c r="F21" s="61">
        <f t="shared" si="1"/>
        <v>18</v>
      </c>
      <c r="G21" s="62">
        <f t="shared" si="0"/>
        <v>1.8382352941176405E-2</v>
      </c>
      <c r="H21" s="25"/>
      <c r="I21" s="45" t="s">
        <v>62</v>
      </c>
      <c r="J21" s="26" t="s">
        <v>133</v>
      </c>
      <c r="K21" s="26">
        <v>572</v>
      </c>
      <c r="L21" s="27">
        <f t="shared" si="2"/>
        <v>0</v>
      </c>
      <c r="M21" s="27">
        <f t="shared" si="3"/>
        <v>554</v>
      </c>
      <c r="N21" s="1"/>
      <c r="O21" s="29"/>
      <c r="P21" s="29"/>
    </row>
    <row r="22" spans="1:18" x14ac:dyDescent="0.25">
      <c r="A22" s="10" t="s">
        <v>14</v>
      </c>
      <c r="B22" s="11" t="s">
        <v>179</v>
      </c>
      <c r="C22" s="22">
        <v>403</v>
      </c>
      <c r="D22" s="41">
        <v>502</v>
      </c>
      <c r="E22" s="41">
        <v>516</v>
      </c>
      <c r="F22" s="63">
        <f t="shared" si="1"/>
        <v>14</v>
      </c>
      <c r="G22" s="64">
        <f t="shared" si="0"/>
        <v>0.24565756823821339</v>
      </c>
      <c r="H22" s="25"/>
      <c r="I22" s="45" t="s">
        <v>14</v>
      </c>
      <c r="J22" s="26" t="s">
        <v>14</v>
      </c>
      <c r="K22" s="26">
        <v>516</v>
      </c>
      <c r="L22" s="27">
        <f t="shared" si="2"/>
        <v>0</v>
      </c>
      <c r="M22" s="27">
        <f t="shared" si="3"/>
        <v>502</v>
      </c>
      <c r="N22" s="1"/>
      <c r="O22" s="29"/>
      <c r="P22" s="29"/>
    </row>
    <row r="23" spans="1:18" ht="16.5" customHeight="1" x14ac:dyDescent="0.25">
      <c r="A23" s="3" t="s">
        <v>123</v>
      </c>
      <c r="B23" s="5" t="s">
        <v>177</v>
      </c>
      <c r="C23" s="21">
        <v>468</v>
      </c>
      <c r="D23" s="38">
        <v>514</v>
      </c>
      <c r="E23" s="38">
        <v>477</v>
      </c>
      <c r="F23" s="58">
        <f t="shared" si="1"/>
        <v>-37</v>
      </c>
      <c r="G23" s="53">
        <f t="shared" si="0"/>
        <v>9.8290598290598385E-2</v>
      </c>
      <c r="H23" s="25"/>
      <c r="I23" s="45" t="s">
        <v>123</v>
      </c>
      <c r="J23" s="26" t="s">
        <v>123</v>
      </c>
      <c r="K23" s="26">
        <v>477</v>
      </c>
      <c r="L23" s="27">
        <f t="shared" si="2"/>
        <v>0</v>
      </c>
      <c r="M23" s="27">
        <f t="shared" si="3"/>
        <v>514</v>
      </c>
      <c r="N23" s="1"/>
      <c r="O23" s="31"/>
      <c r="P23" s="32"/>
      <c r="Q23" s="14"/>
      <c r="R23" s="12"/>
    </row>
    <row r="24" spans="1:18" x14ac:dyDescent="0.25">
      <c r="A24" s="10" t="s">
        <v>146</v>
      </c>
      <c r="B24" s="11" t="s">
        <v>228</v>
      </c>
      <c r="C24" s="22">
        <v>365</v>
      </c>
      <c r="D24" s="41">
        <v>392</v>
      </c>
      <c r="E24" s="41">
        <v>421</v>
      </c>
      <c r="F24" s="54">
        <f t="shared" si="1"/>
        <v>29</v>
      </c>
      <c r="G24" s="55">
        <f t="shared" si="0"/>
        <v>7.3972602739726057E-2</v>
      </c>
      <c r="H24" s="25"/>
      <c r="I24" s="45" t="s">
        <v>146</v>
      </c>
      <c r="J24" s="26" t="s">
        <v>146</v>
      </c>
      <c r="K24" s="26">
        <v>421</v>
      </c>
      <c r="L24" s="27">
        <f t="shared" si="2"/>
        <v>0</v>
      </c>
      <c r="M24" s="27">
        <f t="shared" si="3"/>
        <v>392</v>
      </c>
      <c r="N24" s="1"/>
      <c r="O24" s="31"/>
      <c r="P24" s="32"/>
      <c r="Q24" s="14"/>
      <c r="R24" s="12"/>
    </row>
    <row r="25" spans="1:18" x14ac:dyDescent="0.25">
      <c r="A25" s="3" t="s">
        <v>120</v>
      </c>
      <c r="B25" s="5" t="s">
        <v>178</v>
      </c>
      <c r="C25" s="21">
        <v>394</v>
      </c>
      <c r="D25" s="38">
        <v>368</v>
      </c>
      <c r="E25" s="38">
        <v>358</v>
      </c>
      <c r="F25" s="58">
        <f t="shared" si="1"/>
        <v>-10</v>
      </c>
      <c r="G25" s="59">
        <f t="shared" si="0"/>
        <v>-6.5989847715736016E-2</v>
      </c>
      <c r="H25" s="25"/>
      <c r="I25" s="45" t="s">
        <v>120</v>
      </c>
      <c r="J25" s="26" t="s">
        <v>120</v>
      </c>
      <c r="K25" s="26">
        <v>358</v>
      </c>
      <c r="L25" s="27">
        <f t="shared" si="2"/>
        <v>0</v>
      </c>
      <c r="M25" s="27">
        <f t="shared" si="3"/>
        <v>368</v>
      </c>
      <c r="N25" s="1"/>
      <c r="O25" s="31"/>
      <c r="P25" s="32"/>
      <c r="Q25" s="14"/>
      <c r="R25" s="12"/>
    </row>
    <row r="26" spans="1:18" x14ac:dyDescent="0.25">
      <c r="A26" s="10" t="s">
        <v>26</v>
      </c>
      <c r="B26" s="10" t="s">
        <v>252</v>
      </c>
      <c r="C26" s="22">
        <v>314</v>
      </c>
      <c r="D26" s="41">
        <v>332</v>
      </c>
      <c r="E26" s="41">
        <v>330</v>
      </c>
      <c r="F26" s="56">
        <f t="shared" si="1"/>
        <v>-2</v>
      </c>
      <c r="G26" s="60">
        <f t="shared" si="0"/>
        <v>5.7324840764331197E-2</v>
      </c>
      <c r="H26" s="25"/>
      <c r="I26" s="45" t="s">
        <v>26</v>
      </c>
      <c r="J26" s="26" t="s">
        <v>26</v>
      </c>
      <c r="K26" s="26">
        <v>330</v>
      </c>
      <c r="L26" s="27">
        <f t="shared" si="2"/>
        <v>0</v>
      </c>
      <c r="N26" s="1"/>
      <c r="O26" s="31"/>
      <c r="P26" s="32"/>
      <c r="Q26" s="14"/>
      <c r="R26" s="12"/>
    </row>
    <row r="27" spans="1:18" x14ac:dyDescent="0.25">
      <c r="A27" s="3" t="s">
        <v>56</v>
      </c>
      <c r="B27" s="5" t="s">
        <v>185</v>
      </c>
      <c r="C27" s="21">
        <v>203</v>
      </c>
      <c r="D27" s="38">
        <v>272</v>
      </c>
      <c r="E27" s="38">
        <v>301</v>
      </c>
      <c r="F27" s="52">
        <f t="shared" si="1"/>
        <v>29</v>
      </c>
      <c r="G27" s="53">
        <f t="shared" si="0"/>
        <v>0.33990147783251223</v>
      </c>
      <c r="H27" s="25"/>
      <c r="I27" s="45" t="s">
        <v>103</v>
      </c>
      <c r="J27" s="26" t="s">
        <v>56</v>
      </c>
      <c r="K27" s="26">
        <v>301</v>
      </c>
      <c r="L27" s="27">
        <f t="shared" si="2"/>
        <v>0</v>
      </c>
      <c r="N27" s="1"/>
      <c r="O27" s="31"/>
      <c r="P27" s="32"/>
      <c r="Q27" s="14"/>
      <c r="R27" s="12"/>
    </row>
    <row r="28" spans="1:18" x14ac:dyDescent="0.25">
      <c r="A28" s="10" t="s">
        <v>103</v>
      </c>
      <c r="B28" s="10" t="s">
        <v>180</v>
      </c>
      <c r="C28" s="22">
        <v>315</v>
      </c>
      <c r="D28" s="41">
        <v>297</v>
      </c>
      <c r="E28" s="41">
        <v>283</v>
      </c>
      <c r="F28" s="56">
        <f t="shared" si="1"/>
        <v>-14</v>
      </c>
      <c r="G28" s="57">
        <f t="shared" si="0"/>
        <v>-5.7142857142857162E-2</v>
      </c>
      <c r="H28" s="25"/>
      <c r="I28" s="45" t="s">
        <v>130</v>
      </c>
      <c r="J28" s="26" t="s">
        <v>103</v>
      </c>
      <c r="K28" s="26">
        <v>283</v>
      </c>
      <c r="L28" s="27">
        <f t="shared" si="2"/>
        <v>0</v>
      </c>
      <c r="P28" s="32"/>
      <c r="Q28" s="14"/>
      <c r="R28" s="12"/>
    </row>
    <row r="29" spans="1:18" x14ac:dyDescent="0.25">
      <c r="A29" s="3" t="s">
        <v>130</v>
      </c>
      <c r="B29" s="5" t="s">
        <v>184</v>
      </c>
      <c r="C29" s="21">
        <v>203</v>
      </c>
      <c r="D29" s="38">
        <v>275</v>
      </c>
      <c r="E29" s="38">
        <v>291</v>
      </c>
      <c r="F29" s="52">
        <f t="shared" si="1"/>
        <v>16</v>
      </c>
      <c r="G29" s="53">
        <f t="shared" si="0"/>
        <v>0.35467980295566504</v>
      </c>
      <c r="H29" s="25"/>
      <c r="I29" s="45" t="s">
        <v>56</v>
      </c>
      <c r="J29" s="26" t="s">
        <v>130</v>
      </c>
      <c r="K29" s="26">
        <v>291</v>
      </c>
      <c r="L29" s="27">
        <f t="shared" si="2"/>
        <v>0</v>
      </c>
      <c r="M29" s="27" t="e">
        <f>D29-#REF!</f>
        <v>#REF!</v>
      </c>
      <c r="N29" s="1"/>
      <c r="O29" s="12"/>
      <c r="P29" s="13"/>
      <c r="Q29" s="14"/>
      <c r="R29" s="12"/>
    </row>
    <row r="30" spans="1:18" x14ac:dyDescent="0.25">
      <c r="A30" s="10" t="s">
        <v>145</v>
      </c>
      <c r="B30" s="11" t="s">
        <v>227</v>
      </c>
      <c r="C30" s="22">
        <v>39</v>
      </c>
      <c r="D30" s="41">
        <v>159</v>
      </c>
      <c r="E30" s="41">
        <v>332</v>
      </c>
      <c r="F30" s="54">
        <f t="shared" si="1"/>
        <v>173</v>
      </c>
      <c r="G30" s="55">
        <f t="shared" si="0"/>
        <v>3.0769230769230766</v>
      </c>
      <c r="H30" s="25"/>
      <c r="I30" s="45" t="s">
        <v>102</v>
      </c>
      <c r="J30" s="26" t="s">
        <v>145</v>
      </c>
      <c r="K30" s="26">
        <v>332</v>
      </c>
      <c r="L30" s="27">
        <f t="shared" si="2"/>
        <v>0</v>
      </c>
      <c r="N30" s="1"/>
      <c r="O30" s="12"/>
      <c r="P30" s="13"/>
      <c r="Q30" s="14"/>
      <c r="R30" s="12"/>
    </row>
    <row r="31" spans="1:18" x14ac:dyDescent="0.25">
      <c r="A31" s="3" t="s">
        <v>102</v>
      </c>
      <c r="B31" s="3" t="s">
        <v>181</v>
      </c>
      <c r="C31" s="21">
        <v>237</v>
      </c>
      <c r="D31" s="38">
        <v>274</v>
      </c>
      <c r="E31" s="38">
        <v>281</v>
      </c>
      <c r="F31" s="52">
        <f t="shared" si="1"/>
        <v>7</v>
      </c>
      <c r="G31" s="53">
        <f t="shared" si="0"/>
        <v>0.1561181434599157</v>
      </c>
      <c r="H31" s="25"/>
      <c r="I31" s="45" t="s">
        <v>145</v>
      </c>
      <c r="J31" s="26" t="s">
        <v>102</v>
      </c>
      <c r="K31" s="26">
        <v>281</v>
      </c>
      <c r="L31" s="27">
        <f t="shared" si="2"/>
        <v>0</v>
      </c>
      <c r="M31" s="27" t="e">
        <f>D31-#REF!</f>
        <v>#REF!</v>
      </c>
      <c r="N31" s="1"/>
      <c r="O31" s="12"/>
      <c r="P31" s="12"/>
      <c r="Q31" s="12"/>
      <c r="R31" s="12"/>
    </row>
    <row r="32" spans="1:18" x14ac:dyDescent="0.25">
      <c r="A32" s="10" t="s">
        <v>67</v>
      </c>
      <c r="B32" s="10" t="s">
        <v>186</v>
      </c>
      <c r="C32" s="22">
        <v>165</v>
      </c>
      <c r="D32" s="41">
        <v>225</v>
      </c>
      <c r="E32" s="41">
        <v>279</v>
      </c>
      <c r="F32" s="54">
        <f t="shared" si="1"/>
        <v>54</v>
      </c>
      <c r="G32" s="55">
        <f t="shared" si="0"/>
        <v>0.36363636363636354</v>
      </c>
      <c r="H32" s="25"/>
      <c r="I32" s="45" t="s">
        <v>67</v>
      </c>
      <c r="J32" s="26" t="s">
        <v>67</v>
      </c>
      <c r="K32" s="26">
        <v>279</v>
      </c>
      <c r="L32" s="27">
        <f t="shared" si="2"/>
        <v>0</v>
      </c>
      <c r="M32" s="27">
        <f t="shared" si="3"/>
        <v>225</v>
      </c>
      <c r="N32" s="1"/>
      <c r="O32" s="12"/>
      <c r="P32" s="13"/>
      <c r="Q32" s="12"/>
      <c r="R32" s="12"/>
    </row>
    <row r="33" spans="1:18" x14ac:dyDescent="0.25">
      <c r="A33" s="3" t="s">
        <v>139</v>
      </c>
      <c r="B33" s="3" t="s">
        <v>182</v>
      </c>
      <c r="C33" s="21">
        <v>208</v>
      </c>
      <c r="D33" s="38">
        <v>226</v>
      </c>
      <c r="E33" s="38">
        <v>236</v>
      </c>
      <c r="F33" s="52">
        <f t="shared" si="1"/>
        <v>10</v>
      </c>
      <c r="G33" s="53">
        <f t="shared" si="0"/>
        <v>8.6538461538461453E-2</v>
      </c>
      <c r="H33" s="25"/>
      <c r="I33" s="45" t="s">
        <v>139</v>
      </c>
      <c r="J33" s="26" t="s">
        <v>139</v>
      </c>
      <c r="K33" s="26">
        <v>236</v>
      </c>
      <c r="L33" s="27">
        <f t="shared" si="2"/>
        <v>0</v>
      </c>
      <c r="P33" s="12"/>
      <c r="Q33" s="12"/>
      <c r="R33" s="12"/>
    </row>
    <row r="34" spans="1:18" x14ac:dyDescent="0.25">
      <c r="A34" s="10" t="s">
        <v>117</v>
      </c>
      <c r="B34" s="10" t="s">
        <v>183</v>
      </c>
      <c r="C34" s="22">
        <v>200</v>
      </c>
      <c r="D34" s="41">
        <v>222</v>
      </c>
      <c r="E34" s="41">
        <v>239</v>
      </c>
      <c r="F34" s="54">
        <f t="shared" si="1"/>
        <v>17</v>
      </c>
      <c r="G34" s="55">
        <f t="shared" si="0"/>
        <v>0.1100000000000001</v>
      </c>
      <c r="H34" s="25"/>
      <c r="I34" s="45" t="s">
        <v>117</v>
      </c>
      <c r="J34" s="26" t="s">
        <v>117</v>
      </c>
      <c r="K34" s="26">
        <v>239</v>
      </c>
      <c r="L34" s="27">
        <f t="shared" si="2"/>
        <v>0</v>
      </c>
      <c r="N34" s="1"/>
      <c r="O34" s="12"/>
      <c r="P34" s="12"/>
      <c r="Q34" s="12"/>
      <c r="R34" s="12"/>
    </row>
    <row r="35" spans="1:18" x14ac:dyDescent="0.25">
      <c r="A35" s="3" t="s">
        <v>66</v>
      </c>
      <c r="B35" s="3" t="s">
        <v>189</v>
      </c>
      <c r="C35" s="21">
        <v>133</v>
      </c>
      <c r="D35" s="38">
        <v>143</v>
      </c>
      <c r="E35" s="38">
        <v>171</v>
      </c>
      <c r="F35" s="52">
        <f t="shared" si="1"/>
        <v>28</v>
      </c>
      <c r="G35" s="68">
        <f t="shared" si="0"/>
        <v>7.5187969924812137E-2</v>
      </c>
      <c r="H35" s="25"/>
      <c r="I35" s="45" t="s">
        <v>66</v>
      </c>
      <c r="J35" s="26" t="s">
        <v>66</v>
      </c>
      <c r="K35" s="26">
        <v>171</v>
      </c>
      <c r="L35" s="27">
        <f t="shared" si="2"/>
        <v>0</v>
      </c>
      <c r="N35" s="1"/>
      <c r="O35" s="12"/>
      <c r="P35" s="12"/>
      <c r="Q35" s="12"/>
      <c r="R35" s="12"/>
    </row>
    <row r="36" spans="1:18" x14ac:dyDescent="0.25">
      <c r="A36" s="10" t="s">
        <v>116</v>
      </c>
      <c r="B36" s="11" t="s">
        <v>231</v>
      </c>
      <c r="C36" s="22">
        <v>146</v>
      </c>
      <c r="D36" s="41">
        <v>161</v>
      </c>
      <c r="E36" s="41">
        <v>172</v>
      </c>
      <c r="F36" s="54">
        <f t="shared" si="1"/>
        <v>11</v>
      </c>
      <c r="G36" s="55">
        <f t="shared" si="0"/>
        <v>0.10273972602739723</v>
      </c>
      <c r="H36" s="25"/>
      <c r="I36" s="45" t="s">
        <v>116</v>
      </c>
      <c r="J36" s="26" t="s">
        <v>116</v>
      </c>
      <c r="K36" s="26">
        <v>172</v>
      </c>
      <c r="L36" s="27">
        <f t="shared" si="2"/>
        <v>0</v>
      </c>
      <c r="P36" s="12"/>
      <c r="Q36" s="12"/>
      <c r="R36" s="12"/>
    </row>
    <row r="37" spans="1:18" x14ac:dyDescent="0.25">
      <c r="A37" s="3" t="s">
        <v>3</v>
      </c>
      <c r="B37" s="5" t="s">
        <v>205</v>
      </c>
      <c r="C37" s="17">
        <v>123</v>
      </c>
      <c r="D37" s="42">
        <v>146</v>
      </c>
      <c r="E37" s="42">
        <v>158</v>
      </c>
      <c r="F37" s="52">
        <f t="shared" ref="F37:F68" si="4">E37-D37</f>
        <v>12</v>
      </c>
      <c r="G37" s="53">
        <f t="shared" ref="G37:G68" si="5">D37/C37-1</f>
        <v>0.18699186991869921</v>
      </c>
      <c r="H37" s="25"/>
      <c r="I37" s="45" t="s">
        <v>20</v>
      </c>
      <c r="J37" s="26" t="s">
        <v>3</v>
      </c>
      <c r="K37" s="26">
        <v>158</v>
      </c>
      <c r="L37" s="27">
        <f t="shared" si="2"/>
        <v>0</v>
      </c>
      <c r="M37" s="27" t="e">
        <f>D37-#REF!</f>
        <v>#REF!</v>
      </c>
      <c r="N37" s="1"/>
      <c r="O37" s="12"/>
      <c r="P37" s="12"/>
      <c r="Q37" s="12"/>
      <c r="R37" s="12"/>
    </row>
    <row r="38" spans="1:18" x14ac:dyDescent="0.25">
      <c r="A38" s="10" t="s">
        <v>20</v>
      </c>
      <c r="B38" s="10" t="s">
        <v>236</v>
      </c>
      <c r="C38" s="20">
        <v>159</v>
      </c>
      <c r="D38" s="43">
        <v>151</v>
      </c>
      <c r="E38" s="43">
        <v>153</v>
      </c>
      <c r="F38" s="54">
        <f t="shared" si="4"/>
        <v>2</v>
      </c>
      <c r="G38" s="57">
        <f t="shared" si="5"/>
        <v>-5.031446540880502E-2</v>
      </c>
      <c r="H38" s="25"/>
      <c r="I38" s="45" t="s">
        <v>3</v>
      </c>
      <c r="J38" s="26" t="s">
        <v>20</v>
      </c>
      <c r="K38" s="26">
        <v>153</v>
      </c>
      <c r="L38" s="27">
        <f t="shared" si="2"/>
        <v>0</v>
      </c>
      <c r="P38" s="12"/>
      <c r="Q38" s="12"/>
      <c r="R38" s="12"/>
    </row>
    <row r="39" spans="1:18" x14ac:dyDescent="0.25">
      <c r="A39" s="3" t="s">
        <v>68</v>
      </c>
      <c r="B39" s="3" t="s">
        <v>213</v>
      </c>
      <c r="C39" s="21">
        <v>97</v>
      </c>
      <c r="D39" s="38">
        <v>139</v>
      </c>
      <c r="E39" s="38">
        <v>156</v>
      </c>
      <c r="F39" s="52">
        <f t="shared" si="4"/>
        <v>17</v>
      </c>
      <c r="G39" s="53">
        <f t="shared" si="5"/>
        <v>0.4329896907216495</v>
      </c>
      <c r="H39" s="25"/>
      <c r="I39" s="45" t="s">
        <v>68</v>
      </c>
      <c r="J39" s="26" t="s">
        <v>68</v>
      </c>
      <c r="K39" s="26">
        <v>156</v>
      </c>
      <c r="L39" s="27">
        <f t="shared" si="2"/>
        <v>0</v>
      </c>
      <c r="P39" s="12"/>
      <c r="Q39" s="12"/>
      <c r="R39" s="12"/>
    </row>
    <row r="40" spans="1:18" x14ac:dyDescent="0.25">
      <c r="A40" s="10" t="s">
        <v>100</v>
      </c>
      <c r="B40" s="10" t="s">
        <v>191</v>
      </c>
      <c r="C40" s="22">
        <v>107</v>
      </c>
      <c r="D40" s="41">
        <v>126</v>
      </c>
      <c r="E40" s="41">
        <v>141</v>
      </c>
      <c r="F40" s="54">
        <f t="shared" si="4"/>
        <v>15</v>
      </c>
      <c r="G40" s="55">
        <f t="shared" si="5"/>
        <v>0.17757009345794383</v>
      </c>
      <c r="H40" s="25"/>
      <c r="I40" s="45" t="s">
        <v>64</v>
      </c>
      <c r="J40" s="26" t="s">
        <v>100</v>
      </c>
      <c r="K40" s="26">
        <v>141</v>
      </c>
      <c r="L40" s="27">
        <f t="shared" si="2"/>
        <v>0</v>
      </c>
      <c r="N40" s="1"/>
      <c r="O40" s="12"/>
      <c r="P40" s="12"/>
      <c r="Q40" s="12"/>
      <c r="R40" s="12"/>
    </row>
    <row r="41" spans="1:18" x14ac:dyDescent="0.25">
      <c r="A41" s="3" t="s">
        <v>64</v>
      </c>
      <c r="B41" s="3" t="s">
        <v>210</v>
      </c>
      <c r="C41" s="21">
        <v>112</v>
      </c>
      <c r="D41" s="38">
        <v>130</v>
      </c>
      <c r="E41" s="38">
        <v>136</v>
      </c>
      <c r="F41" s="52">
        <f t="shared" si="4"/>
        <v>6</v>
      </c>
      <c r="G41" s="53">
        <f t="shared" si="5"/>
        <v>0.16071428571428581</v>
      </c>
      <c r="H41" s="25"/>
      <c r="I41" s="45" t="s">
        <v>2</v>
      </c>
      <c r="J41" s="26" t="s">
        <v>64</v>
      </c>
      <c r="K41" s="26">
        <v>136</v>
      </c>
      <c r="L41" s="27">
        <f t="shared" si="2"/>
        <v>0</v>
      </c>
      <c r="N41" s="1"/>
      <c r="O41" s="12"/>
      <c r="P41" s="12"/>
      <c r="Q41" s="12"/>
      <c r="R41" s="12"/>
    </row>
    <row r="42" spans="1:18" x14ac:dyDescent="0.25">
      <c r="A42" s="10" t="s">
        <v>2</v>
      </c>
      <c r="B42" s="11" t="s">
        <v>193</v>
      </c>
      <c r="C42" s="20">
        <v>87</v>
      </c>
      <c r="D42" s="43">
        <v>134</v>
      </c>
      <c r="E42" s="43">
        <v>141</v>
      </c>
      <c r="F42" s="54">
        <f t="shared" si="4"/>
        <v>7</v>
      </c>
      <c r="G42" s="55">
        <f t="shared" si="5"/>
        <v>0.54022988505747116</v>
      </c>
      <c r="H42" s="25"/>
      <c r="I42" s="45" t="s">
        <v>41</v>
      </c>
      <c r="J42" s="26" t="s">
        <v>2</v>
      </c>
      <c r="K42" s="26">
        <v>141</v>
      </c>
      <c r="L42" s="27">
        <f t="shared" si="2"/>
        <v>0</v>
      </c>
      <c r="N42" s="1"/>
      <c r="O42" s="12"/>
      <c r="P42" s="12"/>
      <c r="Q42" s="12"/>
      <c r="R42" s="12"/>
    </row>
    <row r="43" spans="1:18" x14ac:dyDescent="0.25">
      <c r="A43" s="3" t="s">
        <v>41</v>
      </c>
      <c r="B43" s="3" t="s">
        <v>188</v>
      </c>
      <c r="C43" s="21">
        <v>133</v>
      </c>
      <c r="D43" s="38">
        <v>138</v>
      </c>
      <c r="E43" s="38">
        <v>138</v>
      </c>
      <c r="F43" s="52">
        <f t="shared" si="4"/>
        <v>0</v>
      </c>
      <c r="G43" s="53">
        <f t="shared" si="5"/>
        <v>3.7593984962406068E-2</v>
      </c>
      <c r="H43" s="25"/>
      <c r="I43" s="45" t="s">
        <v>47</v>
      </c>
      <c r="J43" s="26" t="s">
        <v>41</v>
      </c>
      <c r="K43" s="26">
        <v>138</v>
      </c>
      <c r="L43" s="27">
        <f t="shared" si="2"/>
        <v>0</v>
      </c>
      <c r="N43" s="1"/>
      <c r="O43" s="12"/>
      <c r="P43" s="12"/>
      <c r="Q43" s="12"/>
      <c r="R43" s="12"/>
    </row>
    <row r="44" spans="1:18" x14ac:dyDescent="0.25">
      <c r="A44" s="10" t="s">
        <v>47</v>
      </c>
      <c r="B44" s="10" t="s">
        <v>187</v>
      </c>
      <c r="C44" s="22">
        <v>141</v>
      </c>
      <c r="D44" s="41">
        <v>138</v>
      </c>
      <c r="E44" s="41">
        <v>130</v>
      </c>
      <c r="F44" s="56">
        <f t="shared" si="4"/>
        <v>-8</v>
      </c>
      <c r="G44" s="57">
        <f t="shared" si="5"/>
        <v>-2.1276595744680882E-2</v>
      </c>
      <c r="I44" s="45" t="s">
        <v>100</v>
      </c>
      <c r="J44" s="26" t="s">
        <v>47</v>
      </c>
      <c r="K44" s="26">
        <v>130</v>
      </c>
      <c r="L44" s="27">
        <f t="shared" si="2"/>
        <v>0</v>
      </c>
      <c r="M44" s="27" t="e">
        <f>D44-#REF!</f>
        <v>#REF!</v>
      </c>
      <c r="N44" s="1"/>
      <c r="O44" s="12"/>
      <c r="P44" s="12"/>
      <c r="Q44" s="12"/>
      <c r="R44" s="12"/>
    </row>
    <row r="45" spans="1:18" x14ac:dyDescent="0.25">
      <c r="A45" s="3" t="s">
        <v>7</v>
      </c>
      <c r="B45" s="5" t="s">
        <v>190</v>
      </c>
      <c r="C45" s="21">
        <v>113</v>
      </c>
      <c r="D45" s="38">
        <v>128</v>
      </c>
      <c r="E45" s="38">
        <v>127</v>
      </c>
      <c r="F45" s="58">
        <f t="shared" si="4"/>
        <v>-1</v>
      </c>
      <c r="G45" s="53">
        <f t="shared" si="5"/>
        <v>0.13274336283185839</v>
      </c>
      <c r="I45" s="45" t="s">
        <v>7</v>
      </c>
      <c r="J45" s="26" t="s">
        <v>7</v>
      </c>
      <c r="K45" s="26">
        <v>127</v>
      </c>
      <c r="L45" s="27">
        <f t="shared" si="2"/>
        <v>0</v>
      </c>
      <c r="M45" s="27">
        <f t="shared" ref="M45:M66" si="6">D45-L44</f>
        <v>128</v>
      </c>
      <c r="N45" s="1"/>
      <c r="O45" s="12"/>
      <c r="P45" s="12"/>
      <c r="Q45" s="12"/>
      <c r="R45" s="12"/>
    </row>
    <row r="46" spans="1:18" x14ac:dyDescent="0.25">
      <c r="A46" s="10" t="s">
        <v>13</v>
      </c>
      <c r="B46" s="10" t="s">
        <v>192</v>
      </c>
      <c r="C46" s="22">
        <v>103</v>
      </c>
      <c r="D46" s="41">
        <v>114</v>
      </c>
      <c r="E46" s="41">
        <v>114</v>
      </c>
      <c r="F46" s="54">
        <f>E46-D46</f>
        <v>0</v>
      </c>
      <c r="G46" s="55">
        <f t="shared" si="5"/>
        <v>0.10679611650485432</v>
      </c>
      <c r="I46" s="45" t="s">
        <v>13</v>
      </c>
      <c r="J46" s="26" t="s">
        <v>13</v>
      </c>
      <c r="K46" s="26">
        <v>114</v>
      </c>
      <c r="L46" s="27">
        <f t="shared" si="2"/>
        <v>0</v>
      </c>
      <c r="M46" s="27">
        <f t="shared" si="6"/>
        <v>114</v>
      </c>
      <c r="P46" s="12"/>
      <c r="Q46" s="12"/>
      <c r="R46" s="12"/>
    </row>
    <row r="47" spans="1:18" x14ac:dyDescent="0.25">
      <c r="A47" s="3" t="s">
        <v>52</v>
      </c>
      <c r="B47" s="3" t="s">
        <v>269</v>
      </c>
      <c r="C47" s="21">
        <v>83</v>
      </c>
      <c r="D47" s="38">
        <v>106</v>
      </c>
      <c r="E47" s="38">
        <v>112</v>
      </c>
      <c r="F47" s="52">
        <f t="shared" si="4"/>
        <v>6</v>
      </c>
      <c r="G47" s="53">
        <f t="shared" si="5"/>
        <v>0.27710843373493965</v>
      </c>
      <c r="I47" s="45" t="s">
        <v>52</v>
      </c>
      <c r="J47" s="26" t="s">
        <v>52</v>
      </c>
      <c r="K47" s="26">
        <v>112</v>
      </c>
      <c r="L47" s="27">
        <f t="shared" si="2"/>
        <v>0</v>
      </c>
      <c r="P47" s="15"/>
      <c r="Q47" s="15"/>
      <c r="R47" s="12"/>
    </row>
    <row r="48" spans="1:18" x14ac:dyDescent="0.25">
      <c r="A48" s="10" t="s">
        <v>22</v>
      </c>
      <c r="B48" s="10" t="s">
        <v>249</v>
      </c>
      <c r="C48" s="22">
        <v>95</v>
      </c>
      <c r="D48" s="41">
        <v>114</v>
      </c>
      <c r="E48" s="41">
        <v>109</v>
      </c>
      <c r="F48" s="56">
        <f t="shared" si="4"/>
        <v>-5</v>
      </c>
      <c r="G48" s="55">
        <f t="shared" si="5"/>
        <v>0.19999999999999996</v>
      </c>
      <c r="I48" s="45" t="s">
        <v>22</v>
      </c>
      <c r="J48" s="26" t="s">
        <v>22</v>
      </c>
      <c r="K48" s="26">
        <v>109</v>
      </c>
      <c r="L48" s="27">
        <f t="shared" si="2"/>
        <v>0</v>
      </c>
      <c r="N48" s="1"/>
      <c r="O48" s="12"/>
      <c r="P48" s="13"/>
      <c r="Q48" s="13"/>
      <c r="R48" s="12"/>
    </row>
    <row r="49" spans="1:18" x14ac:dyDescent="0.25">
      <c r="A49" s="3" t="s">
        <v>17</v>
      </c>
      <c r="B49" s="3" t="s">
        <v>194</v>
      </c>
      <c r="C49" s="17">
        <v>89</v>
      </c>
      <c r="D49" s="42">
        <v>102</v>
      </c>
      <c r="E49" s="42">
        <v>105</v>
      </c>
      <c r="F49" s="69">
        <f t="shared" si="4"/>
        <v>3</v>
      </c>
      <c r="G49" s="53">
        <f t="shared" si="5"/>
        <v>0.14606741573033699</v>
      </c>
      <c r="I49" s="45" t="s">
        <v>17</v>
      </c>
      <c r="J49" s="26" t="s">
        <v>17</v>
      </c>
      <c r="K49" s="26">
        <v>105</v>
      </c>
      <c r="L49" s="27">
        <f t="shared" si="2"/>
        <v>0</v>
      </c>
      <c r="N49" s="1"/>
      <c r="O49" s="12"/>
      <c r="P49" s="13"/>
      <c r="Q49" s="13"/>
      <c r="R49" s="12"/>
    </row>
    <row r="50" spans="1:18" x14ac:dyDescent="0.25">
      <c r="A50" s="10" t="s">
        <v>86</v>
      </c>
      <c r="B50" s="10" t="s">
        <v>218</v>
      </c>
      <c r="C50" s="22">
        <v>88</v>
      </c>
      <c r="D50" s="41">
        <v>103</v>
      </c>
      <c r="E50" s="41">
        <v>114</v>
      </c>
      <c r="F50" s="54">
        <f t="shared" si="4"/>
        <v>11</v>
      </c>
      <c r="G50" s="55">
        <f t="shared" si="5"/>
        <v>0.17045454545454541</v>
      </c>
      <c r="I50" s="45" t="s">
        <v>86</v>
      </c>
      <c r="J50" s="26" t="s">
        <v>86</v>
      </c>
      <c r="K50" s="26">
        <v>114</v>
      </c>
      <c r="L50" s="27">
        <f t="shared" si="2"/>
        <v>0</v>
      </c>
      <c r="N50" s="1"/>
      <c r="O50" s="12"/>
      <c r="P50" s="13"/>
      <c r="Q50" s="13"/>
      <c r="R50" s="12"/>
    </row>
    <row r="51" spans="1:18" x14ac:dyDescent="0.25">
      <c r="A51" s="3" t="s">
        <v>122</v>
      </c>
      <c r="B51" s="3" t="s">
        <v>234</v>
      </c>
      <c r="C51" s="21">
        <v>59</v>
      </c>
      <c r="D51" s="38">
        <v>91</v>
      </c>
      <c r="E51" s="38">
        <v>94</v>
      </c>
      <c r="F51" s="52">
        <f t="shared" si="4"/>
        <v>3</v>
      </c>
      <c r="G51" s="53">
        <f t="shared" si="5"/>
        <v>0.54237288135593231</v>
      </c>
      <c r="I51" s="45" t="s">
        <v>122</v>
      </c>
      <c r="J51" s="26" t="s">
        <v>122</v>
      </c>
      <c r="K51" s="26">
        <v>94</v>
      </c>
      <c r="L51" s="27">
        <f t="shared" si="2"/>
        <v>0</v>
      </c>
      <c r="M51" s="27" t="e">
        <f>D51-#REF!</f>
        <v>#REF!</v>
      </c>
      <c r="P51" s="13"/>
      <c r="Q51" s="13"/>
      <c r="R51" s="12"/>
    </row>
    <row r="52" spans="1:18" x14ac:dyDescent="0.25">
      <c r="A52" s="10" t="s">
        <v>109</v>
      </c>
      <c r="B52" s="11" t="s">
        <v>203</v>
      </c>
      <c r="C52" s="22">
        <v>62</v>
      </c>
      <c r="D52" s="41">
        <v>69</v>
      </c>
      <c r="E52" s="41">
        <v>83</v>
      </c>
      <c r="F52" s="54">
        <f t="shared" si="4"/>
        <v>14</v>
      </c>
      <c r="G52" s="55">
        <f t="shared" si="5"/>
        <v>0.11290322580645151</v>
      </c>
      <c r="I52" s="45" t="s">
        <v>73</v>
      </c>
      <c r="J52" s="26" t="s">
        <v>109</v>
      </c>
      <c r="K52" s="26">
        <v>83</v>
      </c>
      <c r="L52" s="27">
        <f t="shared" si="2"/>
        <v>0</v>
      </c>
      <c r="P52" s="13"/>
      <c r="Q52" s="13"/>
      <c r="R52" s="12"/>
    </row>
    <row r="53" spans="1:18" x14ac:dyDescent="0.25">
      <c r="A53" s="3" t="s">
        <v>73</v>
      </c>
      <c r="B53" s="3" t="s">
        <v>195</v>
      </c>
      <c r="C53" s="21">
        <v>77</v>
      </c>
      <c r="D53" s="38">
        <v>81</v>
      </c>
      <c r="E53" s="38">
        <v>77</v>
      </c>
      <c r="F53" s="58">
        <f t="shared" si="4"/>
        <v>-4</v>
      </c>
      <c r="G53" s="68">
        <f t="shared" si="5"/>
        <v>5.1948051948051965E-2</v>
      </c>
      <c r="I53" s="45" t="s">
        <v>10</v>
      </c>
      <c r="J53" s="26" t="s">
        <v>73</v>
      </c>
      <c r="K53" s="26">
        <v>77</v>
      </c>
      <c r="L53" s="27">
        <f t="shared" si="2"/>
        <v>0</v>
      </c>
      <c r="N53" s="1"/>
      <c r="O53" s="12"/>
      <c r="P53" s="13"/>
      <c r="Q53" s="13"/>
      <c r="R53" s="12"/>
    </row>
    <row r="54" spans="1:18" x14ac:dyDescent="0.25">
      <c r="A54" s="10" t="s">
        <v>10</v>
      </c>
      <c r="B54" s="11" t="s">
        <v>198</v>
      </c>
      <c r="C54" s="22">
        <v>65</v>
      </c>
      <c r="D54" s="41">
        <v>75</v>
      </c>
      <c r="E54" s="41">
        <v>83</v>
      </c>
      <c r="F54" s="54">
        <f t="shared" si="4"/>
        <v>8</v>
      </c>
      <c r="G54" s="60">
        <f t="shared" si="5"/>
        <v>0.15384615384615374</v>
      </c>
      <c r="I54" s="45" t="s">
        <v>114</v>
      </c>
      <c r="J54" s="26" t="s">
        <v>10</v>
      </c>
      <c r="K54" s="26">
        <v>83</v>
      </c>
      <c r="L54" s="27">
        <f t="shared" si="2"/>
        <v>0</v>
      </c>
      <c r="N54" s="1"/>
      <c r="O54" s="12"/>
      <c r="P54" s="13"/>
      <c r="Q54" s="13"/>
      <c r="R54" s="12"/>
    </row>
    <row r="55" spans="1:18" x14ac:dyDescent="0.25">
      <c r="A55" s="3" t="s">
        <v>96</v>
      </c>
      <c r="B55" s="3" t="s">
        <v>196</v>
      </c>
      <c r="C55" s="21">
        <v>72</v>
      </c>
      <c r="D55" s="38">
        <v>72</v>
      </c>
      <c r="E55" s="38">
        <v>78</v>
      </c>
      <c r="F55" s="52">
        <f t="shared" si="4"/>
        <v>6</v>
      </c>
      <c r="G55" s="68">
        <f t="shared" si="5"/>
        <v>0</v>
      </c>
      <c r="I55" s="45" t="s">
        <v>109</v>
      </c>
      <c r="J55" s="26" t="s">
        <v>96</v>
      </c>
      <c r="K55" s="26">
        <v>78</v>
      </c>
      <c r="L55" s="27">
        <f t="shared" si="2"/>
        <v>0</v>
      </c>
      <c r="P55" s="13"/>
      <c r="Q55" s="13"/>
      <c r="R55" s="12"/>
    </row>
    <row r="56" spans="1:18" x14ac:dyDescent="0.25">
      <c r="A56" s="10" t="s">
        <v>114</v>
      </c>
      <c r="B56" s="10" t="s">
        <v>199</v>
      </c>
      <c r="C56" s="22">
        <v>63</v>
      </c>
      <c r="D56" s="41">
        <v>69</v>
      </c>
      <c r="E56" s="41">
        <v>72</v>
      </c>
      <c r="F56" s="54">
        <f t="shared" si="4"/>
        <v>3</v>
      </c>
      <c r="G56" s="55">
        <f t="shared" si="5"/>
        <v>9.5238095238095344E-2</v>
      </c>
      <c r="I56" s="45" t="s">
        <v>96</v>
      </c>
      <c r="J56" s="26" t="s">
        <v>114</v>
      </c>
      <c r="K56" s="26">
        <v>72</v>
      </c>
      <c r="L56" s="27">
        <f t="shared" si="2"/>
        <v>0</v>
      </c>
      <c r="P56" s="13"/>
      <c r="Q56" s="13"/>
      <c r="R56" s="12"/>
    </row>
    <row r="57" spans="1:18" x14ac:dyDescent="0.25">
      <c r="A57" s="3" t="s">
        <v>27</v>
      </c>
      <c r="B57" s="3" t="s">
        <v>200</v>
      </c>
      <c r="C57" s="21">
        <v>54</v>
      </c>
      <c r="D57" s="38">
        <v>65</v>
      </c>
      <c r="E57" s="38">
        <v>75</v>
      </c>
      <c r="F57" s="52">
        <f t="shared" si="4"/>
        <v>10</v>
      </c>
      <c r="G57" s="53">
        <f t="shared" si="5"/>
        <v>0.20370370370370372</v>
      </c>
      <c r="I57" s="45" t="s">
        <v>27</v>
      </c>
      <c r="J57" s="26" t="s">
        <v>27</v>
      </c>
      <c r="K57" s="26">
        <v>75</v>
      </c>
      <c r="L57" s="27">
        <f t="shared" si="2"/>
        <v>0</v>
      </c>
      <c r="N57" s="1"/>
      <c r="O57" s="12"/>
      <c r="P57" s="13"/>
      <c r="Q57" s="13"/>
      <c r="R57" s="12"/>
    </row>
    <row r="58" spans="1:18" x14ac:dyDescent="0.25">
      <c r="A58" s="10" t="s">
        <v>127</v>
      </c>
      <c r="B58" s="10" t="s">
        <v>220</v>
      </c>
      <c r="C58" s="22">
        <v>23</v>
      </c>
      <c r="D58" s="41">
        <v>44</v>
      </c>
      <c r="E58" s="41">
        <v>71</v>
      </c>
      <c r="F58" s="54">
        <f t="shared" si="4"/>
        <v>27</v>
      </c>
      <c r="G58" s="55">
        <f t="shared" si="5"/>
        <v>0.91304347826086962</v>
      </c>
      <c r="I58" s="45" t="s">
        <v>127</v>
      </c>
      <c r="J58" s="26" t="s">
        <v>127</v>
      </c>
      <c r="K58" s="26">
        <v>71</v>
      </c>
      <c r="L58" s="27">
        <f t="shared" si="2"/>
        <v>0</v>
      </c>
      <c r="M58" s="27" t="e">
        <f>D58-#REF!</f>
        <v>#REF!</v>
      </c>
      <c r="N58" s="1"/>
      <c r="O58" s="12"/>
      <c r="P58" s="12"/>
      <c r="Q58" s="12"/>
      <c r="R58" s="12"/>
    </row>
    <row r="59" spans="1:18" x14ac:dyDescent="0.25">
      <c r="A59" s="3" t="s">
        <v>8</v>
      </c>
      <c r="B59" s="5" t="s">
        <v>197</v>
      </c>
      <c r="C59" s="21">
        <v>59</v>
      </c>
      <c r="D59" s="38">
        <v>58</v>
      </c>
      <c r="E59" s="38">
        <v>58</v>
      </c>
      <c r="F59" s="52">
        <f t="shared" si="4"/>
        <v>0</v>
      </c>
      <c r="G59" s="59">
        <f t="shared" si="5"/>
        <v>-1.6949152542372836E-2</v>
      </c>
      <c r="I59" s="45" t="s">
        <v>8</v>
      </c>
      <c r="J59" s="26" t="s">
        <v>8</v>
      </c>
      <c r="K59" s="26">
        <v>58</v>
      </c>
      <c r="L59" s="27">
        <f t="shared" si="2"/>
        <v>0</v>
      </c>
      <c r="P59" s="12"/>
      <c r="Q59" s="12"/>
      <c r="R59" s="12"/>
    </row>
    <row r="60" spans="1:18" x14ac:dyDescent="0.25">
      <c r="A60" s="10" t="s">
        <v>111</v>
      </c>
      <c r="B60" s="11" t="s">
        <v>294</v>
      </c>
      <c r="C60" s="22">
        <v>22</v>
      </c>
      <c r="D60" s="41">
        <v>45</v>
      </c>
      <c r="E60" s="41">
        <v>62</v>
      </c>
      <c r="F60" s="54">
        <f t="shared" si="4"/>
        <v>17</v>
      </c>
      <c r="G60" s="55">
        <f t="shared" si="5"/>
        <v>1.0454545454545454</v>
      </c>
      <c r="I60" s="45" t="s">
        <v>111</v>
      </c>
      <c r="J60" s="26" t="s">
        <v>111</v>
      </c>
      <c r="K60" s="26">
        <v>62</v>
      </c>
      <c r="L60" s="27">
        <f t="shared" si="2"/>
        <v>0</v>
      </c>
      <c r="P60" s="12"/>
      <c r="Q60" s="12"/>
      <c r="R60" s="12"/>
    </row>
    <row r="61" spans="1:18" x14ac:dyDescent="0.25">
      <c r="A61" s="3" t="s">
        <v>140</v>
      </c>
      <c r="B61" s="5" t="s">
        <v>226</v>
      </c>
      <c r="C61" s="21">
        <v>30</v>
      </c>
      <c r="D61" s="38">
        <v>49</v>
      </c>
      <c r="E61" s="38">
        <v>54</v>
      </c>
      <c r="F61" s="52">
        <f t="shared" si="4"/>
        <v>5</v>
      </c>
      <c r="G61" s="53">
        <f t="shared" si="5"/>
        <v>0.6333333333333333</v>
      </c>
      <c r="I61" s="45" t="s">
        <v>140</v>
      </c>
      <c r="J61" s="26" t="s">
        <v>140</v>
      </c>
      <c r="K61" s="26">
        <v>54</v>
      </c>
      <c r="L61" s="27">
        <f t="shared" si="2"/>
        <v>0</v>
      </c>
      <c r="P61" s="12"/>
      <c r="Q61" s="12"/>
      <c r="R61" s="12"/>
    </row>
    <row r="62" spans="1:18" x14ac:dyDescent="0.25">
      <c r="A62" s="10" t="s">
        <v>89</v>
      </c>
      <c r="B62" s="11" t="s">
        <v>281</v>
      </c>
      <c r="C62" s="22">
        <v>51</v>
      </c>
      <c r="D62" s="41">
        <v>54</v>
      </c>
      <c r="E62" s="41">
        <v>56</v>
      </c>
      <c r="F62" s="54">
        <f t="shared" si="4"/>
        <v>2</v>
      </c>
      <c r="G62" s="60">
        <f t="shared" si="5"/>
        <v>5.8823529411764719E-2</v>
      </c>
      <c r="I62" s="45" t="s">
        <v>89</v>
      </c>
      <c r="J62" s="26" t="s">
        <v>89</v>
      </c>
      <c r="K62" s="26">
        <v>56</v>
      </c>
      <c r="L62" s="27">
        <f t="shared" si="2"/>
        <v>0</v>
      </c>
      <c r="P62" s="12"/>
      <c r="Q62" s="12"/>
      <c r="R62" s="12"/>
    </row>
    <row r="63" spans="1:18" x14ac:dyDescent="0.25">
      <c r="A63" s="3" t="s">
        <v>80</v>
      </c>
      <c r="B63" s="5" t="s">
        <v>311</v>
      </c>
      <c r="C63" s="21">
        <v>51</v>
      </c>
      <c r="D63" s="38">
        <v>54</v>
      </c>
      <c r="E63" s="38">
        <v>55</v>
      </c>
      <c r="F63" s="52">
        <f t="shared" si="4"/>
        <v>1</v>
      </c>
      <c r="G63" s="53">
        <f t="shared" si="5"/>
        <v>5.8823529411764719E-2</v>
      </c>
      <c r="I63" s="45" t="s">
        <v>80</v>
      </c>
      <c r="J63" s="26" t="s">
        <v>80</v>
      </c>
      <c r="K63" s="26">
        <v>55</v>
      </c>
      <c r="L63" s="27">
        <f t="shared" si="2"/>
        <v>0</v>
      </c>
      <c r="P63" s="12"/>
      <c r="Q63" s="12"/>
      <c r="R63" s="12"/>
    </row>
    <row r="64" spans="1:18" x14ac:dyDescent="0.25">
      <c r="A64" s="10" t="s">
        <v>74</v>
      </c>
      <c r="B64" s="10" t="s">
        <v>274</v>
      </c>
      <c r="C64" s="22">
        <v>47</v>
      </c>
      <c r="D64" s="41">
        <v>54</v>
      </c>
      <c r="E64" s="41">
        <v>52</v>
      </c>
      <c r="F64" s="56">
        <f t="shared" si="4"/>
        <v>-2</v>
      </c>
      <c r="G64" s="55">
        <f t="shared" si="5"/>
        <v>0.14893617021276606</v>
      </c>
      <c r="I64" s="45" t="s">
        <v>74</v>
      </c>
      <c r="J64" s="26" t="s">
        <v>74</v>
      </c>
      <c r="K64" s="26">
        <v>52</v>
      </c>
      <c r="L64" s="27">
        <f t="shared" si="2"/>
        <v>0</v>
      </c>
      <c r="M64" s="27" t="e">
        <f>D64-#REF!</f>
        <v>#REF!</v>
      </c>
      <c r="P64" s="12"/>
      <c r="Q64" s="12"/>
      <c r="R64" s="12"/>
    </row>
    <row r="65" spans="1:18" x14ac:dyDescent="0.25">
      <c r="A65" s="3" t="s">
        <v>63</v>
      </c>
      <c r="B65" s="3" t="s">
        <v>211</v>
      </c>
      <c r="C65" s="21">
        <v>37</v>
      </c>
      <c r="D65" s="38">
        <v>50</v>
      </c>
      <c r="E65" s="38">
        <v>49</v>
      </c>
      <c r="F65" s="58">
        <f t="shared" si="4"/>
        <v>-1</v>
      </c>
      <c r="G65" s="53">
        <f t="shared" si="5"/>
        <v>0.35135135135135132</v>
      </c>
      <c r="I65" s="45" t="s">
        <v>63</v>
      </c>
      <c r="J65" s="26" t="s">
        <v>63</v>
      </c>
      <c r="K65" s="26">
        <v>49</v>
      </c>
      <c r="L65" s="27">
        <f t="shared" si="2"/>
        <v>0</v>
      </c>
      <c r="M65" s="27">
        <f t="shared" si="6"/>
        <v>50</v>
      </c>
      <c r="P65" s="12"/>
      <c r="Q65" s="12"/>
      <c r="R65" s="12"/>
    </row>
    <row r="66" spans="1:18" x14ac:dyDescent="0.25">
      <c r="A66" s="10" t="s">
        <v>147</v>
      </c>
      <c r="B66" s="11" t="s">
        <v>306</v>
      </c>
      <c r="C66" s="22">
        <v>48</v>
      </c>
      <c r="D66" s="41">
        <v>51</v>
      </c>
      <c r="E66" s="41">
        <v>47</v>
      </c>
      <c r="F66" s="56">
        <f t="shared" si="4"/>
        <v>-4</v>
      </c>
      <c r="G66" s="55">
        <f t="shared" si="5"/>
        <v>6.25E-2</v>
      </c>
      <c r="I66" s="45" t="s">
        <v>147</v>
      </c>
      <c r="J66" s="26" t="s">
        <v>147</v>
      </c>
      <c r="K66" s="26">
        <v>47</v>
      </c>
      <c r="L66" s="27">
        <f t="shared" si="2"/>
        <v>0</v>
      </c>
      <c r="M66" s="27">
        <f t="shared" si="6"/>
        <v>51</v>
      </c>
      <c r="P66" s="12"/>
      <c r="Q66" s="12"/>
      <c r="R66" s="12"/>
    </row>
    <row r="67" spans="1:18" x14ac:dyDescent="0.25">
      <c r="A67" s="3" t="s">
        <v>136</v>
      </c>
      <c r="B67" s="5" t="s">
        <v>223</v>
      </c>
      <c r="C67" s="21">
        <v>35</v>
      </c>
      <c r="D67" s="38">
        <v>36</v>
      </c>
      <c r="E67" s="38">
        <v>42</v>
      </c>
      <c r="F67" s="52">
        <f t="shared" si="4"/>
        <v>6</v>
      </c>
      <c r="G67" s="68">
        <f t="shared" si="5"/>
        <v>2.857142857142847E-2</v>
      </c>
      <c r="I67" s="45" t="s">
        <v>39</v>
      </c>
      <c r="J67" s="26" t="s">
        <v>136</v>
      </c>
      <c r="K67" s="26">
        <v>42</v>
      </c>
      <c r="L67" s="27">
        <f t="shared" si="2"/>
        <v>0</v>
      </c>
      <c r="P67" s="12"/>
      <c r="Q67" s="12"/>
      <c r="R67" s="12"/>
    </row>
    <row r="68" spans="1:18" x14ac:dyDescent="0.25">
      <c r="A68" s="10" t="s">
        <v>39</v>
      </c>
      <c r="B68" s="11" t="s">
        <v>260</v>
      </c>
      <c r="C68" s="22">
        <v>37</v>
      </c>
      <c r="D68" s="41">
        <v>39</v>
      </c>
      <c r="E68" s="41">
        <v>42</v>
      </c>
      <c r="F68" s="54">
        <f t="shared" si="4"/>
        <v>3</v>
      </c>
      <c r="G68" s="55">
        <f t="shared" si="5"/>
        <v>5.4054054054053946E-2</v>
      </c>
      <c r="I68" s="45" t="s">
        <v>136</v>
      </c>
      <c r="J68" s="26" t="s">
        <v>39</v>
      </c>
      <c r="K68" s="26">
        <v>42</v>
      </c>
      <c r="L68" s="27">
        <f t="shared" si="2"/>
        <v>0</v>
      </c>
      <c r="P68" s="12"/>
      <c r="Q68" s="12"/>
      <c r="R68" s="12"/>
    </row>
    <row r="69" spans="1:18" x14ac:dyDescent="0.25">
      <c r="A69" s="3" t="s">
        <v>46</v>
      </c>
      <c r="B69" s="5" t="s">
        <v>264</v>
      </c>
      <c r="C69" s="21">
        <v>38</v>
      </c>
      <c r="D69" s="38">
        <v>43</v>
      </c>
      <c r="E69" s="38">
        <v>41</v>
      </c>
      <c r="F69" s="58">
        <f t="shared" ref="F69:F100" si="7">E69-D69</f>
        <v>-2</v>
      </c>
      <c r="G69" s="53">
        <f t="shared" ref="G69:G100" si="8">D69/C69-1</f>
        <v>0.13157894736842102</v>
      </c>
      <c r="I69" s="45" t="s">
        <v>46</v>
      </c>
      <c r="J69" s="26" t="s">
        <v>46</v>
      </c>
      <c r="K69" s="26">
        <v>41</v>
      </c>
      <c r="L69" s="27">
        <f t="shared" si="2"/>
        <v>0</v>
      </c>
      <c r="M69" s="27" t="e">
        <f>D69-#REF!</f>
        <v>#REF!</v>
      </c>
      <c r="P69" s="12"/>
      <c r="Q69" s="12"/>
      <c r="R69" s="12"/>
    </row>
    <row r="70" spans="1:18" x14ac:dyDescent="0.25">
      <c r="A70" s="10" t="s">
        <v>104</v>
      </c>
      <c r="B70" s="10" t="s">
        <v>289</v>
      </c>
      <c r="C70" s="22">
        <v>37</v>
      </c>
      <c r="D70" s="41">
        <v>38</v>
      </c>
      <c r="E70" s="41">
        <v>38</v>
      </c>
      <c r="F70" s="54">
        <f t="shared" si="7"/>
        <v>0</v>
      </c>
      <c r="G70" s="55">
        <f t="shared" si="8"/>
        <v>2.7027027027026973E-2</v>
      </c>
      <c r="I70" s="45" t="s">
        <v>104</v>
      </c>
      <c r="J70" s="26" t="s">
        <v>104</v>
      </c>
      <c r="K70" s="26">
        <v>38</v>
      </c>
      <c r="L70" s="27">
        <f t="shared" ref="L70:L133" si="9">K70-E70</f>
        <v>0</v>
      </c>
      <c r="M70" s="27">
        <f t="shared" ref="M70:M87" si="10">D70-L69</f>
        <v>38</v>
      </c>
      <c r="N70" s="1"/>
      <c r="O70" s="12"/>
      <c r="P70" s="12"/>
      <c r="Q70" s="12"/>
      <c r="R70" s="12"/>
    </row>
    <row r="71" spans="1:18" x14ac:dyDescent="0.25">
      <c r="A71" s="3" t="s">
        <v>51</v>
      </c>
      <c r="B71" s="3" t="s">
        <v>268</v>
      </c>
      <c r="C71" s="21">
        <v>27</v>
      </c>
      <c r="D71" s="38">
        <v>33</v>
      </c>
      <c r="E71" s="38">
        <v>37</v>
      </c>
      <c r="F71" s="52">
        <f t="shared" si="7"/>
        <v>4</v>
      </c>
      <c r="G71" s="53">
        <f t="shared" si="8"/>
        <v>0.22222222222222232</v>
      </c>
      <c r="I71" s="45" t="s">
        <v>59</v>
      </c>
      <c r="J71" s="26" t="s">
        <v>51</v>
      </c>
      <c r="K71" s="26">
        <v>37</v>
      </c>
      <c r="L71" s="27">
        <f t="shared" si="9"/>
        <v>0</v>
      </c>
      <c r="M71" s="27">
        <f t="shared" si="10"/>
        <v>33</v>
      </c>
      <c r="N71" s="1"/>
      <c r="O71" s="12"/>
      <c r="P71" s="12"/>
      <c r="Q71" s="12"/>
      <c r="R71" s="12"/>
    </row>
    <row r="72" spans="1:18" x14ac:dyDescent="0.25">
      <c r="A72" s="49" t="s">
        <v>59</v>
      </c>
      <c r="B72" s="49" t="s">
        <v>273</v>
      </c>
      <c r="C72" s="22">
        <v>32</v>
      </c>
      <c r="D72" s="41">
        <v>31</v>
      </c>
      <c r="E72" s="41">
        <v>36</v>
      </c>
      <c r="F72" s="54">
        <f t="shared" si="7"/>
        <v>5</v>
      </c>
      <c r="G72" s="57">
        <f t="shared" si="8"/>
        <v>-3.125E-2</v>
      </c>
      <c r="I72" s="45" t="s">
        <v>12</v>
      </c>
      <c r="J72" s="26" t="s">
        <v>59</v>
      </c>
      <c r="K72" s="26">
        <v>36</v>
      </c>
      <c r="L72" s="27">
        <f t="shared" si="9"/>
        <v>0</v>
      </c>
      <c r="P72" s="12"/>
      <c r="Q72" s="12"/>
      <c r="R72" s="12"/>
    </row>
    <row r="73" spans="1:18" x14ac:dyDescent="0.25">
      <c r="A73" s="3" t="s">
        <v>24</v>
      </c>
      <c r="B73" s="3" t="s">
        <v>208</v>
      </c>
      <c r="C73" s="21">
        <v>22</v>
      </c>
      <c r="D73" s="38">
        <v>31</v>
      </c>
      <c r="E73" s="38">
        <v>36</v>
      </c>
      <c r="F73" s="52">
        <f t="shared" si="7"/>
        <v>5</v>
      </c>
      <c r="G73" s="53">
        <f t="shared" si="8"/>
        <v>0.40909090909090917</v>
      </c>
      <c r="I73" s="45" t="s">
        <v>24</v>
      </c>
      <c r="J73" s="26" t="s">
        <v>24</v>
      </c>
      <c r="K73" s="26">
        <v>36</v>
      </c>
      <c r="L73" s="27">
        <f t="shared" si="9"/>
        <v>0</v>
      </c>
      <c r="P73" s="12"/>
      <c r="Q73" s="12"/>
      <c r="R73" s="12"/>
    </row>
    <row r="74" spans="1:18" x14ac:dyDescent="0.25">
      <c r="A74" s="10" t="s">
        <v>19</v>
      </c>
      <c r="B74" s="10" t="s">
        <v>207</v>
      </c>
      <c r="C74" s="20">
        <v>27</v>
      </c>
      <c r="D74" s="43">
        <v>30</v>
      </c>
      <c r="E74" s="43">
        <v>30</v>
      </c>
      <c r="F74" s="54">
        <f t="shared" si="7"/>
        <v>0</v>
      </c>
      <c r="G74" s="55">
        <f t="shared" si="8"/>
        <v>0.11111111111111116</v>
      </c>
      <c r="I74" s="45" t="s">
        <v>51</v>
      </c>
      <c r="J74" s="26" t="s">
        <v>19</v>
      </c>
      <c r="K74" s="26">
        <v>30</v>
      </c>
      <c r="L74" s="27">
        <f t="shared" si="9"/>
        <v>0</v>
      </c>
      <c r="P74" s="12"/>
      <c r="Q74" s="12"/>
      <c r="R74" s="12"/>
    </row>
    <row r="75" spans="1:18" x14ac:dyDescent="0.25">
      <c r="A75" s="3" t="s">
        <v>42</v>
      </c>
      <c r="B75" s="5" t="s">
        <v>262</v>
      </c>
      <c r="C75" s="21">
        <v>22</v>
      </c>
      <c r="D75" s="38">
        <v>29</v>
      </c>
      <c r="E75" s="38">
        <v>28</v>
      </c>
      <c r="F75" s="52">
        <f t="shared" si="7"/>
        <v>-1</v>
      </c>
      <c r="G75" s="53">
        <f t="shared" si="8"/>
        <v>0.31818181818181812</v>
      </c>
      <c r="I75" s="45" t="s">
        <v>19</v>
      </c>
      <c r="J75" s="26" t="s">
        <v>42</v>
      </c>
      <c r="K75" s="26">
        <v>28</v>
      </c>
      <c r="L75" s="27">
        <f t="shared" si="9"/>
        <v>0</v>
      </c>
      <c r="P75" s="12"/>
      <c r="Q75" s="12"/>
      <c r="R75" s="12"/>
    </row>
    <row r="76" spans="1:18" x14ac:dyDescent="0.25">
      <c r="A76" s="10" t="s">
        <v>6</v>
      </c>
      <c r="B76" s="10" t="s">
        <v>206</v>
      </c>
      <c r="C76" s="22">
        <v>27</v>
      </c>
      <c r="D76" s="41">
        <v>26</v>
      </c>
      <c r="E76" s="41">
        <v>30</v>
      </c>
      <c r="F76" s="54">
        <f t="shared" si="7"/>
        <v>4</v>
      </c>
      <c r="G76" s="55">
        <f t="shared" si="8"/>
        <v>-3.703703703703709E-2</v>
      </c>
      <c r="I76" s="45" t="s">
        <v>6</v>
      </c>
      <c r="J76" s="26" t="s">
        <v>6</v>
      </c>
      <c r="K76" s="26">
        <v>30</v>
      </c>
      <c r="L76" s="27">
        <f t="shared" si="9"/>
        <v>0</v>
      </c>
      <c r="P76" s="12"/>
      <c r="Q76" s="12"/>
      <c r="R76" s="12"/>
    </row>
    <row r="77" spans="1:18" x14ac:dyDescent="0.25">
      <c r="A77" s="3" t="s">
        <v>150</v>
      </c>
      <c r="B77" s="5" t="s">
        <v>235</v>
      </c>
      <c r="C77" s="21">
        <v>23</v>
      </c>
      <c r="D77" s="38">
        <v>26</v>
      </c>
      <c r="E77" s="38">
        <v>29</v>
      </c>
      <c r="F77" s="52">
        <f t="shared" si="7"/>
        <v>3</v>
      </c>
      <c r="G77" s="68">
        <f t="shared" si="8"/>
        <v>0.13043478260869557</v>
      </c>
      <c r="I77" s="45" t="s">
        <v>42</v>
      </c>
      <c r="J77" s="26" t="s">
        <v>150</v>
      </c>
      <c r="K77" s="26">
        <v>29</v>
      </c>
      <c r="L77" s="27">
        <f t="shared" si="9"/>
        <v>0</v>
      </c>
      <c r="P77" s="12"/>
      <c r="Q77" s="12"/>
      <c r="R77" s="12"/>
    </row>
    <row r="78" spans="1:18" x14ac:dyDescent="0.25">
      <c r="A78" s="10" t="s">
        <v>107</v>
      </c>
      <c r="B78" s="10" t="s">
        <v>292</v>
      </c>
      <c r="C78" s="22">
        <v>25</v>
      </c>
      <c r="D78" s="41">
        <v>24</v>
      </c>
      <c r="E78" s="41">
        <v>27</v>
      </c>
      <c r="F78" s="54">
        <f t="shared" si="7"/>
        <v>3</v>
      </c>
      <c r="G78" s="57">
        <f t="shared" si="8"/>
        <v>-4.0000000000000036E-2</v>
      </c>
      <c r="I78" s="45" t="s">
        <v>150</v>
      </c>
      <c r="J78" s="26" t="s">
        <v>107</v>
      </c>
      <c r="K78" s="26">
        <v>27</v>
      </c>
      <c r="L78" s="27">
        <f t="shared" si="9"/>
        <v>0</v>
      </c>
      <c r="P78" s="12"/>
      <c r="Q78" s="12"/>
      <c r="R78" s="12"/>
    </row>
    <row r="79" spans="1:18" x14ac:dyDescent="0.25">
      <c r="A79" s="3" t="s">
        <v>135</v>
      </c>
      <c r="B79" s="5" t="s">
        <v>222</v>
      </c>
      <c r="C79" s="21">
        <v>19</v>
      </c>
      <c r="D79" s="38">
        <v>23</v>
      </c>
      <c r="E79" s="38">
        <v>28</v>
      </c>
      <c r="F79" s="52">
        <f t="shared" si="7"/>
        <v>5</v>
      </c>
      <c r="G79" s="53">
        <f t="shared" si="8"/>
        <v>0.21052631578947367</v>
      </c>
      <c r="I79" s="45" t="s">
        <v>107</v>
      </c>
      <c r="J79" s="26" t="s">
        <v>135</v>
      </c>
      <c r="K79" s="26">
        <v>28</v>
      </c>
      <c r="L79" s="27">
        <f t="shared" si="9"/>
        <v>0</v>
      </c>
      <c r="N79" s="1"/>
      <c r="P79" s="12"/>
      <c r="Q79" s="12"/>
      <c r="R79" s="12"/>
    </row>
    <row r="80" spans="1:18" x14ac:dyDescent="0.25">
      <c r="A80" s="10" t="s">
        <v>97</v>
      </c>
      <c r="B80" s="10" t="s">
        <v>216</v>
      </c>
      <c r="C80" s="22">
        <v>24</v>
      </c>
      <c r="D80" s="41">
        <v>24</v>
      </c>
      <c r="E80" s="41">
        <v>23</v>
      </c>
      <c r="F80" s="56">
        <f t="shared" si="7"/>
        <v>-1</v>
      </c>
      <c r="G80" s="55">
        <f t="shared" si="8"/>
        <v>0</v>
      </c>
      <c r="I80" s="45" t="s">
        <v>135</v>
      </c>
      <c r="J80" s="26" t="s">
        <v>97</v>
      </c>
      <c r="K80" s="26">
        <v>23</v>
      </c>
      <c r="L80" s="27">
        <f t="shared" si="9"/>
        <v>0</v>
      </c>
      <c r="N80" s="1"/>
      <c r="P80" s="12"/>
      <c r="Q80" s="12"/>
      <c r="R80" s="12"/>
    </row>
    <row r="81" spans="1:18" x14ac:dyDescent="0.25">
      <c r="A81" s="3" t="s">
        <v>12</v>
      </c>
      <c r="B81" s="3" t="s">
        <v>243</v>
      </c>
      <c r="C81" s="21">
        <v>12</v>
      </c>
      <c r="D81" s="38">
        <v>26</v>
      </c>
      <c r="E81" s="38">
        <v>23</v>
      </c>
      <c r="F81" s="58">
        <f t="shared" si="7"/>
        <v>-3</v>
      </c>
      <c r="G81" s="53">
        <f t="shared" si="8"/>
        <v>1.1666666666666665</v>
      </c>
      <c r="I81" s="45" t="s">
        <v>97</v>
      </c>
      <c r="J81" s="26" t="s">
        <v>12</v>
      </c>
      <c r="K81" s="26">
        <v>23</v>
      </c>
      <c r="L81" s="27">
        <f t="shared" si="9"/>
        <v>0</v>
      </c>
      <c r="N81" s="1"/>
      <c r="P81" s="12"/>
      <c r="Q81" s="12"/>
      <c r="R81" s="12"/>
    </row>
    <row r="82" spans="1:18" x14ac:dyDescent="0.25">
      <c r="A82" s="10" t="s">
        <v>105</v>
      </c>
      <c r="B82" s="10" t="s">
        <v>290</v>
      </c>
      <c r="C82" s="22">
        <v>26</v>
      </c>
      <c r="D82" s="41">
        <v>26</v>
      </c>
      <c r="E82" s="41">
        <v>22</v>
      </c>
      <c r="F82" s="56">
        <f t="shared" si="7"/>
        <v>-4</v>
      </c>
      <c r="G82" s="55">
        <f t="shared" si="8"/>
        <v>0</v>
      </c>
      <c r="I82" s="45" t="s">
        <v>38</v>
      </c>
      <c r="J82" s="26" t="s">
        <v>105</v>
      </c>
      <c r="K82" s="26">
        <v>22</v>
      </c>
      <c r="L82" s="27">
        <f t="shared" si="9"/>
        <v>0</v>
      </c>
      <c r="M82" s="27" t="e">
        <f>D82-#REF!</f>
        <v>#REF!</v>
      </c>
      <c r="N82" s="1"/>
      <c r="P82" s="12"/>
      <c r="Q82" s="12"/>
      <c r="R82" s="12"/>
    </row>
    <row r="83" spans="1:18" x14ac:dyDescent="0.25">
      <c r="A83" s="3" t="s">
        <v>38</v>
      </c>
      <c r="B83" s="5" t="s">
        <v>259</v>
      </c>
      <c r="C83" s="21">
        <v>24</v>
      </c>
      <c r="D83" s="38">
        <v>25</v>
      </c>
      <c r="E83" s="38">
        <v>21</v>
      </c>
      <c r="F83" s="58">
        <f t="shared" si="7"/>
        <v>-4</v>
      </c>
      <c r="G83" s="68">
        <f t="shared" si="8"/>
        <v>4.1666666666666741E-2</v>
      </c>
      <c r="I83" s="45" t="s">
        <v>105</v>
      </c>
      <c r="J83" s="26" t="s">
        <v>38</v>
      </c>
      <c r="K83" s="26">
        <v>21</v>
      </c>
      <c r="L83" s="27">
        <f t="shared" si="9"/>
        <v>0</v>
      </c>
      <c r="M83" s="27">
        <f t="shared" si="10"/>
        <v>25</v>
      </c>
      <c r="N83" s="1"/>
      <c r="O83" s="12"/>
      <c r="P83" s="12"/>
      <c r="Q83" s="12"/>
      <c r="R83" s="12"/>
    </row>
    <row r="84" spans="1:18" x14ac:dyDescent="0.25">
      <c r="A84" s="10" t="s">
        <v>129</v>
      </c>
      <c r="B84" s="11" t="s">
        <v>302</v>
      </c>
      <c r="C84" s="22">
        <v>15</v>
      </c>
      <c r="D84" s="41">
        <v>21</v>
      </c>
      <c r="E84" s="41">
        <v>20</v>
      </c>
      <c r="F84" s="56">
        <f t="shared" si="7"/>
        <v>-1</v>
      </c>
      <c r="G84" s="55">
        <f t="shared" si="8"/>
        <v>0.39999999999999991</v>
      </c>
      <c r="I84" s="45" t="s">
        <v>129</v>
      </c>
      <c r="J84" s="26" t="s">
        <v>129</v>
      </c>
      <c r="K84" s="26">
        <v>20</v>
      </c>
      <c r="L84" s="27">
        <f t="shared" si="9"/>
        <v>0</v>
      </c>
      <c r="M84" s="27">
        <f t="shared" si="10"/>
        <v>21</v>
      </c>
      <c r="N84" s="1"/>
      <c r="O84" s="12"/>
      <c r="P84" s="12"/>
      <c r="Q84" s="12"/>
      <c r="R84" s="12"/>
    </row>
    <row r="85" spans="1:18" x14ac:dyDescent="0.25">
      <c r="A85" s="3" t="s">
        <v>87</v>
      </c>
      <c r="B85" s="5" t="s">
        <v>280</v>
      </c>
      <c r="C85" s="21">
        <v>13</v>
      </c>
      <c r="D85" s="38">
        <v>17</v>
      </c>
      <c r="E85" s="38">
        <v>19</v>
      </c>
      <c r="F85" s="52">
        <f t="shared" si="7"/>
        <v>2</v>
      </c>
      <c r="G85" s="53">
        <f t="shared" si="8"/>
        <v>0.30769230769230771</v>
      </c>
      <c r="I85" s="45" t="s">
        <v>87</v>
      </c>
      <c r="J85" s="26" t="s">
        <v>87</v>
      </c>
      <c r="K85" s="26">
        <v>19</v>
      </c>
      <c r="L85" s="27">
        <f t="shared" si="9"/>
        <v>0</v>
      </c>
      <c r="N85" s="1"/>
      <c r="O85" s="12"/>
      <c r="P85" s="12"/>
      <c r="Q85" s="12"/>
      <c r="R85" s="12"/>
    </row>
    <row r="86" spans="1:18" x14ac:dyDescent="0.25">
      <c r="A86" s="10" t="s">
        <v>30</v>
      </c>
      <c r="B86" s="10" t="s">
        <v>254</v>
      </c>
      <c r="C86" s="22">
        <v>17</v>
      </c>
      <c r="D86" s="41">
        <v>18</v>
      </c>
      <c r="E86" s="41">
        <v>18</v>
      </c>
      <c r="F86" s="54">
        <f t="shared" si="7"/>
        <v>0</v>
      </c>
      <c r="G86" s="55">
        <f t="shared" si="8"/>
        <v>5.8823529411764719E-2</v>
      </c>
      <c r="I86" s="45" t="s">
        <v>30</v>
      </c>
      <c r="J86" s="26" t="s">
        <v>30</v>
      </c>
      <c r="K86" s="26">
        <v>18</v>
      </c>
      <c r="L86" s="27">
        <f t="shared" si="9"/>
        <v>0</v>
      </c>
      <c r="M86" s="27" t="e">
        <f>D86-#REF!</f>
        <v>#REF!</v>
      </c>
      <c r="N86" s="1"/>
      <c r="O86" s="12"/>
      <c r="P86" s="12"/>
      <c r="Q86" s="12"/>
      <c r="R86" s="12"/>
    </row>
    <row r="87" spans="1:18" x14ac:dyDescent="0.25">
      <c r="A87" s="3" t="s">
        <v>75</v>
      </c>
      <c r="B87" s="5" t="s">
        <v>310</v>
      </c>
      <c r="C87" s="21">
        <v>15</v>
      </c>
      <c r="D87" s="38">
        <v>16</v>
      </c>
      <c r="E87" s="38">
        <v>17</v>
      </c>
      <c r="F87" s="52">
        <f t="shared" si="7"/>
        <v>1</v>
      </c>
      <c r="G87" s="68">
        <f t="shared" si="8"/>
        <v>6.6666666666666652E-2</v>
      </c>
      <c r="I87" s="45" t="s">
        <v>75</v>
      </c>
      <c r="J87" s="26" t="s">
        <v>75</v>
      </c>
      <c r="K87" s="26">
        <v>17</v>
      </c>
      <c r="L87" s="27">
        <f t="shared" si="9"/>
        <v>0</v>
      </c>
      <c r="M87" s="27">
        <f t="shared" si="10"/>
        <v>16</v>
      </c>
      <c r="N87" s="1"/>
      <c r="P87" s="12"/>
      <c r="Q87" s="12"/>
      <c r="R87" s="12"/>
    </row>
    <row r="88" spans="1:18" x14ac:dyDescent="0.25">
      <c r="A88" s="10" t="s">
        <v>40</v>
      </c>
      <c r="B88" s="11" t="s">
        <v>261</v>
      </c>
      <c r="C88" s="22">
        <v>17</v>
      </c>
      <c r="D88" s="41">
        <v>14</v>
      </c>
      <c r="E88" s="41">
        <v>16</v>
      </c>
      <c r="F88" s="54">
        <f t="shared" si="7"/>
        <v>2</v>
      </c>
      <c r="G88" s="57">
        <f t="shared" si="8"/>
        <v>-0.17647058823529416</v>
      </c>
      <c r="I88" s="45" t="s">
        <v>40</v>
      </c>
      <c r="J88" s="26" t="s">
        <v>40</v>
      </c>
      <c r="K88" s="26">
        <v>16</v>
      </c>
      <c r="L88" s="27">
        <f t="shared" si="9"/>
        <v>0</v>
      </c>
      <c r="N88" s="1"/>
      <c r="P88" s="12"/>
      <c r="Q88" s="12"/>
      <c r="R88" s="12"/>
    </row>
    <row r="89" spans="1:18" x14ac:dyDescent="0.25">
      <c r="A89" s="3" t="s">
        <v>94</v>
      </c>
      <c r="B89" s="3" t="s">
        <v>217</v>
      </c>
      <c r="C89" s="21">
        <v>9</v>
      </c>
      <c r="D89" s="38">
        <v>12</v>
      </c>
      <c r="E89" s="38">
        <v>15</v>
      </c>
      <c r="F89" s="52">
        <f t="shared" si="7"/>
        <v>3</v>
      </c>
      <c r="G89" s="53">
        <f t="shared" si="8"/>
        <v>0.33333333333333326</v>
      </c>
      <c r="I89" s="45" t="s">
        <v>94</v>
      </c>
      <c r="J89" s="26" t="s">
        <v>94</v>
      </c>
      <c r="K89" s="26">
        <v>15</v>
      </c>
      <c r="L89" s="27">
        <f t="shared" si="9"/>
        <v>0</v>
      </c>
      <c r="M89" s="27" t="e">
        <f>D89-#REF!</f>
        <v>#REF!</v>
      </c>
      <c r="N89" s="1"/>
      <c r="P89" s="12"/>
      <c r="Q89" s="12"/>
      <c r="R89" s="12"/>
    </row>
    <row r="90" spans="1:18" x14ac:dyDescent="0.25">
      <c r="A90" s="10" t="s">
        <v>53</v>
      </c>
      <c r="B90" s="10" t="s">
        <v>270</v>
      </c>
      <c r="C90" s="22">
        <v>13</v>
      </c>
      <c r="D90" s="41">
        <v>14</v>
      </c>
      <c r="E90" s="41">
        <v>12</v>
      </c>
      <c r="F90" s="56">
        <f t="shared" si="7"/>
        <v>-2</v>
      </c>
      <c r="G90" s="55">
        <f t="shared" si="8"/>
        <v>7.6923076923076872E-2</v>
      </c>
      <c r="I90" s="45" t="s">
        <v>53</v>
      </c>
      <c r="J90" s="26" t="s">
        <v>53</v>
      </c>
      <c r="K90" s="26">
        <v>12</v>
      </c>
      <c r="L90" s="27">
        <f t="shared" si="9"/>
        <v>0</v>
      </c>
      <c r="N90" s="1"/>
      <c r="P90" s="12"/>
      <c r="Q90" s="12"/>
      <c r="R90" s="12"/>
    </row>
    <row r="91" spans="1:18" x14ac:dyDescent="0.25">
      <c r="A91" s="3" t="s">
        <v>92</v>
      </c>
      <c r="B91" s="3" t="s">
        <v>219</v>
      </c>
      <c r="C91" s="21">
        <v>15</v>
      </c>
      <c r="D91" s="38">
        <v>13</v>
      </c>
      <c r="E91" s="38">
        <v>13</v>
      </c>
      <c r="F91" s="52">
        <f t="shared" si="7"/>
        <v>0</v>
      </c>
      <c r="G91" s="59">
        <f t="shared" si="8"/>
        <v>-0.1333333333333333</v>
      </c>
      <c r="I91" s="45" t="s">
        <v>92</v>
      </c>
      <c r="J91" s="26" t="s">
        <v>92</v>
      </c>
      <c r="K91" s="26">
        <v>13</v>
      </c>
      <c r="L91" s="27">
        <f t="shared" si="9"/>
        <v>0</v>
      </c>
      <c r="M91" s="27" t="e">
        <f>D91-#REF!</f>
        <v>#REF!</v>
      </c>
      <c r="N91" s="1"/>
      <c r="P91" s="12"/>
      <c r="Q91" s="12"/>
      <c r="R91" s="12"/>
    </row>
    <row r="92" spans="1:18" x14ac:dyDescent="0.25">
      <c r="A92" s="10" t="s">
        <v>54</v>
      </c>
      <c r="B92" s="11" t="s">
        <v>271</v>
      </c>
      <c r="C92" s="22">
        <v>10</v>
      </c>
      <c r="D92" s="41">
        <v>12</v>
      </c>
      <c r="E92" s="41">
        <v>13</v>
      </c>
      <c r="F92" s="54">
        <f t="shared" si="7"/>
        <v>1</v>
      </c>
      <c r="G92" s="55">
        <f t="shared" si="8"/>
        <v>0.19999999999999996</v>
      </c>
      <c r="I92" s="45" t="s">
        <v>31</v>
      </c>
      <c r="J92" s="26" t="s">
        <v>54</v>
      </c>
      <c r="K92" s="26">
        <v>13</v>
      </c>
      <c r="L92" s="27">
        <f t="shared" si="9"/>
        <v>0</v>
      </c>
      <c r="N92" s="1"/>
      <c r="P92" s="12"/>
      <c r="Q92" s="12"/>
      <c r="R92" s="12"/>
    </row>
    <row r="93" spans="1:18" x14ac:dyDescent="0.25">
      <c r="A93" s="3" t="s">
        <v>31</v>
      </c>
      <c r="B93" s="3" t="s">
        <v>255</v>
      </c>
      <c r="C93" s="21">
        <v>17</v>
      </c>
      <c r="D93" s="38">
        <v>12</v>
      </c>
      <c r="E93" s="38">
        <v>12</v>
      </c>
      <c r="F93" s="52">
        <f t="shared" si="7"/>
        <v>0</v>
      </c>
      <c r="G93" s="59">
        <f t="shared" si="8"/>
        <v>-0.29411764705882348</v>
      </c>
      <c r="I93" s="45" t="s">
        <v>54</v>
      </c>
      <c r="J93" s="26" t="s">
        <v>31</v>
      </c>
      <c r="K93" s="26">
        <v>12</v>
      </c>
      <c r="L93" s="27">
        <f t="shared" si="9"/>
        <v>0</v>
      </c>
      <c r="N93" s="1"/>
      <c r="P93" s="12"/>
      <c r="Q93" s="12"/>
      <c r="R93" s="12"/>
    </row>
    <row r="94" spans="1:18" x14ac:dyDescent="0.25">
      <c r="A94" s="10" t="s">
        <v>83</v>
      </c>
      <c r="B94" s="10" t="s">
        <v>215</v>
      </c>
      <c r="C94" s="46">
        <v>7</v>
      </c>
      <c r="D94" s="41">
        <v>12</v>
      </c>
      <c r="E94" s="41">
        <v>12</v>
      </c>
      <c r="F94" s="54">
        <f t="shared" si="7"/>
        <v>0</v>
      </c>
      <c r="G94" s="55">
        <f t="shared" si="8"/>
        <v>0.71428571428571419</v>
      </c>
      <c r="I94" s="45" t="s">
        <v>25</v>
      </c>
      <c r="J94" s="26" t="s">
        <v>83</v>
      </c>
      <c r="K94" s="26">
        <v>12</v>
      </c>
      <c r="L94" s="27">
        <f t="shared" si="9"/>
        <v>0</v>
      </c>
      <c r="N94" s="1"/>
      <c r="P94" s="12"/>
      <c r="Q94" s="12"/>
      <c r="R94" s="12"/>
    </row>
    <row r="95" spans="1:18" x14ac:dyDescent="0.25">
      <c r="A95" s="3" t="s">
        <v>25</v>
      </c>
      <c r="B95" s="3" t="s">
        <v>251</v>
      </c>
      <c r="C95" s="19">
        <v>4</v>
      </c>
      <c r="D95" s="38">
        <v>10</v>
      </c>
      <c r="E95" s="38">
        <v>12</v>
      </c>
      <c r="F95" s="52">
        <f t="shared" si="7"/>
        <v>2</v>
      </c>
      <c r="G95" s="53">
        <f t="shared" si="8"/>
        <v>1.5</v>
      </c>
      <c r="I95" s="45" t="s">
        <v>88</v>
      </c>
      <c r="J95" s="26" t="s">
        <v>25</v>
      </c>
      <c r="K95" s="26">
        <v>12</v>
      </c>
      <c r="L95" s="27">
        <f t="shared" si="9"/>
        <v>0</v>
      </c>
      <c r="N95" s="1"/>
      <c r="P95" s="12"/>
      <c r="Q95" s="12"/>
      <c r="R95" s="12"/>
    </row>
    <row r="96" spans="1:18" x14ac:dyDescent="0.25">
      <c r="A96" s="10" t="s">
        <v>88</v>
      </c>
      <c r="B96" s="10" t="s">
        <v>237</v>
      </c>
      <c r="C96" s="46">
        <v>6</v>
      </c>
      <c r="D96" s="41">
        <v>10</v>
      </c>
      <c r="E96" s="41">
        <v>12</v>
      </c>
      <c r="F96" s="54">
        <f t="shared" si="7"/>
        <v>2</v>
      </c>
      <c r="G96" s="55">
        <f t="shared" si="8"/>
        <v>0.66666666666666674</v>
      </c>
      <c r="I96" s="45" t="s">
        <v>83</v>
      </c>
      <c r="J96" s="26" t="s">
        <v>88</v>
      </c>
      <c r="K96" s="26">
        <v>12</v>
      </c>
      <c r="L96" s="27">
        <f t="shared" si="9"/>
        <v>0</v>
      </c>
      <c r="N96" s="1"/>
      <c r="O96" s="12"/>
      <c r="P96" s="12"/>
      <c r="Q96" s="12"/>
      <c r="R96" s="12"/>
    </row>
    <row r="97" spans="1:18" x14ac:dyDescent="0.25">
      <c r="A97" s="3" t="s">
        <v>28</v>
      </c>
      <c r="B97" s="3" t="s">
        <v>253</v>
      </c>
      <c r="C97" s="21">
        <v>13</v>
      </c>
      <c r="D97" s="38">
        <v>11</v>
      </c>
      <c r="E97" s="38">
        <v>12</v>
      </c>
      <c r="F97" s="52">
        <f t="shared" si="7"/>
        <v>1</v>
      </c>
      <c r="G97" s="59">
        <f t="shared" si="8"/>
        <v>-0.15384615384615385</v>
      </c>
      <c r="I97" s="45" t="s">
        <v>28</v>
      </c>
      <c r="J97" s="26" t="s">
        <v>28</v>
      </c>
      <c r="K97" s="26">
        <v>12</v>
      </c>
      <c r="L97" s="27">
        <f t="shared" si="9"/>
        <v>0</v>
      </c>
      <c r="N97" s="1"/>
      <c r="O97" s="12"/>
      <c r="P97" s="12"/>
      <c r="Q97" s="12"/>
      <c r="R97" s="12"/>
    </row>
    <row r="98" spans="1:18" x14ac:dyDescent="0.25">
      <c r="A98" s="10" t="s">
        <v>126</v>
      </c>
      <c r="B98" s="11" t="s">
        <v>300</v>
      </c>
      <c r="C98" s="22">
        <v>9</v>
      </c>
      <c r="D98" s="41">
        <v>10</v>
      </c>
      <c r="E98" s="41">
        <v>11</v>
      </c>
      <c r="F98" s="54">
        <f t="shared" si="7"/>
        <v>1</v>
      </c>
      <c r="G98" s="55">
        <f t="shared" si="8"/>
        <v>0.11111111111111116</v>
      </c>
      <c r="I98" s="45" t="s">
        <v>119</v>
      </c>
      <c r="J98" s="26" t="s">
        <v>126</v>
      </c>
      <c r="K98" s="26">
        <v>11</v>
      </c>
      <c r="L98" s="27">
        <f t="shared" si="9"/>
        <v>0</v>
      </c>
      <c r="N98" s="1"/>
      <c r="O98" s="12"/>
      <c r="P98" s="12"/>
      <c r="Q98" s="12"/>
      <c r="R98" s="12"/>
    </row>
    <row r="99" spans="1:18" x14ac:dyDescent="0.25">
      <c r="A99" s="3" t="s">
        <v>119</v>
      </c>
      <c r="B99" s="5" t="s">
        <v>296</v>
      </c>
      <c r="C99" s="19">
        <v>4</v>
      </c>
      <c r="D99" s="38">
        <v>10</v>
      </c>
      <c r="E99" s="38">
        <v>11</v>
      </c>
      <c r="F99" s="52">
        <f t="shared" si="7"/>
        <v>1</v>
      </c>
      <c r="G99" s="53">
        <f t="shared" si="8"/>
        <v>1.5</v>
      </c>
      <c r="I99" s="45" t="s">
        <v>126</v>
      </c>
      <c r="J99" s="26" t="s">
        <v>119</v>
      </c>
      <c r="K99" s="26">
        <v>11</v>
      </c>
      <c r="L99" s="27">
        <f t="shared" si="9"/>
        <v>0</v>
      </c>
      <c r="N99" s="1"/>
      <c r="O99" s="12"/>
      <c r="P99" s="12"/>
      <c r="Q99" s="12"/>
      <c r="R99" s="12"/>
    </row>
    <row r="100" spans="1:18" x14ac:dyDescent="0.25">
      <c r="A100" s="10" t="s">
        <v>99</v>
      </c>
      <c r="B100" s="10" t="s">
        <v>287</v>
      </c>
      <c r="C100" s="46">
        <v>11</v>
      </c>
      <c r="D100" s="41">
        <v>10</v>
      </c>
      <c r="E100" s="41">
        <v>10</v>
      </c>
      <c r="F100" s="54">
        <f t="shared" si="7"/>
        <v>0</v>
      </c>
      <c r="G100" s="57">
        <f t="shared" si="8"/>
        <v>-9.0909090909090939E-2</v>
      </c>
      <c r="I100" s="45" t="s">
        <v>76</v>
      </c>
      <c r="J100" s="26" t="s">
        <v>99</v>
      </c>
      <c r="K100" s="26">
        <v>10</v>
      </c>
      <c r="L100" s="27">
        <f t="shared" si="9"/>
        <v>0</v>
      </c>
      <c r="N100" s="1"/>
      <c r="O100" s="12"/>
      <c r="P100" s="12"/>
      <c r="Q100" s="12"/>
      <c r="R100" s="12"/>
    </row>
    <row r="101" spans="1:18" x14ac:dyDescent="0.25">
      <c r="A101" s="3" t="s">
        <v>9</v>
      </c>
      <c r="B101" s="3" t="s">
        <v>241</v>
      </c>
      <c r="C101" s="19">
        <v>6</v>
      </c>
      <c r="D101" s="38">
        <v>10</v>
      </c>
      <c r="E101" s="38">
        <v>10</v>
      </c>
      <c r="F101" s="52">
        <f t="shared" ref="F101:F132" si="11">E101-D101</f>
        <v>0</v>
      </c>
      <c r="G101" s="53">
        <f t="shared" ref="G101:G125" si="12">D101/C101-1</f>
        <v>0.66666666666666674</v>
      </c>
      <c r="I101" s="45" t="s">
        <v>158</v>
      </c>
      <c r="J101" s="26" t="s">
        <v>9</v>
      </c>
      <c r="K101" s="26">
        <v>10</v>
      </c>
      <c r="L101" s="27">
        <f t="shared" si="9"/>
        <v>0</v>
      </c>
      <c r="N101" s="1"/>
      <c r="O101" s="12"/>
      <c r="P101" s="12"/>
      <c r="Q101" s="12"/>
      <c r="R101" s="12"/>
    </row>
    <row r="102" spans="1:18" x14ac:dyDescent="0.25">
      <c r="A102" s="10" t="s">
        <v>158</v>
      </c>
      <c r="B102" s="10" t="s">
        <v>285</v>
      </c>
      <c r="C102" s="46">
        <v>3</v>
      </c>
      <c r="D102" s="50">
        <v>6</v>
      </c>
      <c r="E102" s="50">
        <v>9</v>
      </c>
      <c r="F102" s="54">
        <f t="shared" si="11"/>
        <v>3</v>
      </c>
      <c r="G102" s="55">
        <f t="shared" si="12"/>
        <v>1</v>
      </c>
      <c r="I102" s="45" t="s">
        <v>77</v>
      </c>
      <c r="J102" s="26" t="s">
        <v>158</v>
      </c>
      <c r="K102" s="26">
        <v>9</v>
      </c>
      <c r="L102" s="27">
        <f t="shared" si="9"/>
        <v>0</v>
      </c>
    </row>
    <row r="103" spans="1:18" x14ac:dyDescent="0.25">
      <c r="A103" s="3" t="s">
        <v>77</v>
      </c>
      <c r="B103" s="3" t="s">
        <v>238</v>
      </c>
      <c r="C103" s="19">
        <v>7</v>
      </c>
      <c r="D103" s="38">
        <v>7</v>
      </c>
      <c r="E103" s="38">
        <v>10</v>
      </c>
      <c r="F103" s="52">
        <f t="shared" si="11"/>
        <v>3</v>
      </c>
      <c r="G103" s="53">
        <f t="shared" si="12"/>
        <v>0</v>
      </c>
      <c r="I103" s="45" t="s">
        <v>99</v>
      </c>
      <c r="J103" s="26" t="s">
        <v>77</v>
      </c>
      <c r="K103" s="26">
        <v>10</v>
      </c>
      <c r="L103" s="27">
        <f t="shared" si="9"/>
        <v>0</v>
      </c>
    </row>
    <row r="104" spans="1:18" x14ac:dyDescent="0.25">
      <c r="A104" s="10" t="s">
        <v>121</v>
      </c>
      <c r="B104" s="11" t="s">
        <v>297</v>
      </c>
      <c r="C104" s="46">
        <v>6</v>
      </c>
      <c r="D104" s="41">
        <v>11</v>
      </c>
      <c r="E104" s="41">
        <v>10</v>
      </c>
      <c r="F104" s="56">
        <f t="shared" si="11"/>
        <v>-1</v>
      </c>
      <c r="G104" s="55">
        <f t="shared" si="12"/>
        <v>0.83333333333333326</v>
      </c>
      <c r="I104" s="45" t="s">
        <v>9</v>
      </c>
      <c r="J104" s="26" t="s">
        <v>121</v>
      </c>
      <c r="K104" s="26">
        <v>10</v>
      </c>
      <c r="L104" s="27">
        <f t="shared" si="9"/>
        <v>0</v>
      </c>
    </row>
    <row r="105" spans="1:18" x14ac:dyDescent="0.25">
      <c r="A105" s="3" t="s">
        <v>124</v>
      </c>
      <c r="B105" s="5" t="s">
        <v>298</v>
      </c>
      <c r="C105" s="19">
        <v>8</v>
      </c>
      <c r="D105" s="38">
        <v>10</v>
      </c>
      <c r="E105" s="38">
        <v>7</v>
      </c>
      <c r="F105" s="58">
        <f t="shared" si="11"/>
        <v>-3</v>
      </c>
      <c r="G105" s="53">
        <f t="shared" si="12"/>
        <v>0.25</v>
      </c>
      <c r="I105" s="45" t="s">
        <v>138</v>
      </c>
      <c r="J105" s="26" t="s">
        <v>124</v>
      </c>
      <c r="K105" s="26">
        <v>7</v>
      </c>
      <c r="L105" s="27">
        <f t="shared" si="9"/>
        <v>0</v>
      </c>
      <c r="N105" s="1"/>
    </row>
    <row r="106" spans="1:18" x14ac:dyDescent="0.25">
      <c r="A106" s="10" t="s">
        <v>76</v>
      </c>
      <c r="B106" s="11" t="s">
        <v>276</v>
      </c>
      <c r="C106" s="22">
        <v>8</v>
      </c>
      <c r="D106" s="41">
        <v>10</v>
      </c>
      <c r="E106" s="41">
        <v>9</v>
      </c>
      <c r="F106" s="56">
        <f t="shared" si="11"/>
        <v>-1</v>
      </c>
      <c r="G106" s="55">
        <f t="shared" si="12"/>
        <v>0.25</v>
      </c>
      <c r="I106" s="45" t="s">
        <v>121</v>
      </c>
      <c r="J106" s="26" t="s">
        <v>76</v>
      </c>
      <c r="K106" s="26">
        <v>9</v>
      </c>
      <c r="L106" s="27">
        <f t="shared" si="9"/>
        <v>0</v>
      </c>
      <c r="N106" s="1"/>
    </row>
    <row r="107" spans="1:18" x14ac:dyDescent="0.25">
      <c r="A107" s="3" t="s">
        <v>138</v>
      </c>
      <c r="B107" s="5" t="s">
        <v>225</v>
      </c>
      <c r="C107" s="19">
        <v>8</v>
      </c>
      <c r="D107" s="38">
        <v>11</v>
      </c>
      <c r="E107" s="38">
        <v>7</v>
      </c>
      <c r="F107" s="58">
        <f t="shared" si="11"/>
        <v>-4</v>
      </c>
      <c r="G107" s="53">
        <f t="shared" si="12"/>
        <v>0.375</v>
      </c>
      <c r="I107" s="45" t="s">
        <v>124</v>
      </c>
      <c r="J107" s="26" t="s">
        <v>138</v>
      </c>
      <c r="K107" s="26">
        <v>7</v>
      </c>
      <c r="L107" s="27">
        <f t="shared" si="9"/>
        <v>0</v>
      </c>
    </row>
    <row r="108" spans="1:18" x14ac:dyDescent="0.25">
      <c r="A108" s="10" t="s">
        <v>149</v>
      </c>
      <c r="B108" s="10" t="s">
        <v>229</v>
      </c>
      <c r="C108" s="46">
        <v>9</v>
      </c>
      <c r="D108" s="41">
        <v>8</v>
      </c>
      <c r="E108" s="41">
        <v>8</v>
      </c>
      <c r="F108" s="54">
        <f t="shared" si="11"/>
        <v>0</v>
      </c>
      <c r="G108" s="57">
        <f t="shared" si="12"/>
        <v>-0.11111111111111116</v>
      </c>
      <c r="I108" s="45" t="s">
        <v>148</v>
      </c>
      <c r="J108" s="26" t="s">
        <v>149</v>
      </c>
      <c r="K108" s="26">
        <v>8</v>
      </c>
      <c r="L108" s="27">
        <f t="shared" si="9"/>
        <v>0</v>
      </c>
      <c r="M108" s="27" t="e">
        <f>D108-#REF!</f>
        <v>#REF!</v>
      </c>
      <c r="N108" s="1"/>
    </row>
    <row r="109" spans="1:18" x14ac:dyDescent="0.25">
      <c r="A109" s="3" t="s">
        <v>148</v>
      </c>
      <c r="B109" s="3" t="s">
        <v>334</v>
      </c>
      <c r="C109" s="19">
        <v>2</v>
      </c>
      <c r="D109" s="38">
        <v>7</v>
      </c>
      <c r="E109" s="38">
        <v>8</v>
      </c>
      <c r="F109" s="52">
        <f t="shared" si="11"/>
        <v>1</v>
      </c>
      <c r="G109" s="53">
        <f t="shared" si="12"/>
        <v>2.5</v>
      </c>
      <c r="I109" s="45" t="s">
        <v>149</v>
      </c>
      <c r="J109" s="26" t="s">
        <v>148</v>
      </c>
      <c r="K109" s="26">
        <v>8</v>
      </c>
      <c r="L109" s="27">
        <f t="shared" si="9"/>
        <v>0</v>
      </c>
    </row>
    <row r="110" spans="1:18" x14ac:dyDescent="0.25">
      <c r="A110" s="10" t="s">
        <v>65</v>
      </c>
      <c r="B110" s="10" t="s">
        <v>212</v>
      </c>
      <c r="C110" s="46">
        <v>8</v>
      </c>
      <c r="D110" s="41">
        <v>8</v>
      </c>
      <c r="E110" s="41">
        <v>7</v>
      </c>
      <c r="F110" s="56">
        <f t="shared" si="11"/>
        <v>-1</v>
      </c>
      <c r="G110" s="55">
        <f t="shared" si="12"/>
        <v>0</v>
      </c>
      <c r="I110" s="45" t="s">
        <v>65</v>
      </c>
      <c r="J110" s="26" t="s">
        <v>65</v>
      </c>
      <c r="K110" s="26">
        <v>7</v>
      </c>
      <c r="L110" s="27">
        <f t="shared" si="9"/>
        <v>0</v>
      </c>
    </row>
    <row r="111" spans="1:18" x14ac:dyDescent="0.25">
      <c r="A111" s="3" t="s">
        <v>32</v>
      </c>
      <c r="B111" s="3" t="s">
        <v>256</v>
      </c>
      <c r="C111" s="19">
        <v>7</v>
      </c>
      <c r="D111" s="38">
        <v>6</v>
      </c>
      <c r="E111" s="38">
        <v>9</v>
      </c>
      <c r="F111" s="52">
        <f t="shared" si="11"/>
        <v>3</v>
      </c>
      <c r="G111" s="59">
        <f t="shared" si="12"/>
        <v>-0.1428571428571429</v>
      </c>
      <c r="I111" s="45" t="s">
        <v>32</v>
      </c>
      <c r="J111" s="26" t="s">
        <v>32</v>
      </c>
      <c r="K111" s="26">
        <v>9</v>
      </c>
      <c r="L111" s="27">
        <f t="shared" si="9"/>
        <v>0</v>
      </c>
    </row>
    <row r="112" spans="1:18" x14ac:dyDescent="0.25">
      <c r="A112" s="10" t="s">
        <v>106</v>
      </c>
      <c r="B112" s="10" t="s">
        <v>291</v>
      </c>
      <c r="C112" s="46">
        <v>3</v>
      </c>
      <c r="D112" s="41">
        <v>3</v>
      </c>
      <c r="E112" s="41">
        <v>7</v>
      </c>
      <c r="F112" s="54">
        <f t="shared" si="11"/>
        <v>4</v>
      </c>
      <c r="G112" s="55">
        <f t="shared" si="12"/>
        <v>0</v>
      </c>
      <c r="I112" s="45" t="s">
        <v>72</v>
      </c>
      <c r="J112" s="26" t="s">
        <v>106</v>
      </c>
      <c r="K112" s="26">
        <v>7</v>
      </c>
      <c r="L112" s="27">
        <f t="shared" si="9"/>
        <v>0</v>
      </c>
    </row>
    <row r="113" spans="1:12" x14ac:dyDescent="0.25">
      <c r="A113" s="3" t="s">
        <v>85</v>
      </c>
      <c r="B113" s="3" t="s">
        <v>214</v>
      </c>
      <c r="C113" s="19">
        <v>2</v>
      </c>
      <c r="D113" s="38">
        <v>2</v>
      </c>
      <c r="E113" s="38">
        <v>6</v>
      </c>
      <c r="F113" s="52">
        <f t="shared" si="11"/>
        <v>4</v>
      </c>
      <c r="G113" s="53">
        <f t="shared" si="12"/>
        <v>0</v>
      </c>
      <c r="I113" s="45" t="s">
        <v>106</v>
      </c>
      <c r="J113" s="26" t="s">
        <v>85</v>
      </c>
      <c r="K113" s="26">
        <v>6</v>
      </c>
      <c r="L113" s="27">
        <f t="shared" si="9"/>
        <v>0</v>
      </c>
    </row>
    <row r="114" spans="1:12" x14ac:dyDescent="0.25">
      <c r="A114" s="49" t="s">
        <v>57</v>
      </c>
      <c r="B114" s="51" t="s">
        <v>326</v>
      </c>
      <c r="C114" s="46">
        <v>3</v>
      </c>
      <c r="D114" s="41">
        <v>5</v>
      </c>
      <c r="E114" s="41">
        <v>5</v>
      </c>
      <c r="F114" s="54">
        <f t="shared" si="11"/>
        <v>0</v>
      </c>
      <c r="G114" s="55">
        <f t="shared" si="12"/>
        <v>0.66666666666666674</v>
      </c>
      <c r="I114" s="45" t="s">
        <v>85</v>
      </c>
      <c r="J114" s="26" t="s">
        <v>57</v>
      </c>
      <c r="K114" s="26">
        <v>5</v>
      </c>
      <c r="L114" s="27">
        <f t="shared" si="9"/>
        <v>0</v>
      </c>
    </row>
    <row r="115" spans="1:12" x14ac:dyDescent="0.25">
      <c r="A115" s="3" t="s">
        <v>44</v>
      </c>
      <c r="B115" s="5" t="s">
        <v>263</v>
      </c>
      <c r="C115" s="19">
        <v>9</v>
      </c>
      <c r="D115" s="38">
        <v>5</v>
      </c>
      <c r="E115" s="38">
        <v>6</v>
      </c>
      <c r="F115" s="52">
        <f t="shared" si="11"/>
        <v>1</v>
      </c>
      <c r="G115" s="59">
        <f t="shared" si="12"/>
        <v>-0.44444444444444442</v>
      </c>
      <c r="I115" s="45" t="s">
        <v>4</v>
      </c>
      <c r="J115" s="26" t="s">
        <v>44</v>
      </c>
      <c r="K115" s="26">
        <v>6</v>
      </c>
      <c r="L115" s="27">
        <f t="shared" si="9"/>
        <v>0</v>
      </c>
    </row>
    <row r="116" spans="1:12" x14ac:dyDescent="0.25">
      <c r="A116" s="10" t="s">
        <v>152</v>
      </c>
      <c r="B116" s="10" t="s">
        <v>232</v>
      </c>
      <c r="C116" s="46">
        <v>2</v>
      </c>
      <c r="D116" s="41">
        <v>5</v>
      </c>
      <c r="E116" s="41">
        <v>5</v>
      </c>
      <c r="F116" s="54">
        <f t="shared" si="11"/>
        <v>0</v>
      </c>
      <c r="G116" s="55">
        <f t="shared" si="12"/>
        <v>1.5</v>
      </c>
      <c r="I116" s="45" t="s">
        <v>44</v>
      </c>
      <c r="J116" s="26" t="s">
        <v>152</v>
      </c>
      <c r="K116" s="26">
        <v>5</v>
      </c>
      <c r="L116" s="27">
        <f t="shared" si="9"/>
        <v>0</v>
      </c>
    </row>
    <row r="117" spans="1:12" x14ac:dyDescent="0.25">
      <c r="A117" s="3" t="s">
        <v>16</v>
      </c>
      <c r="B117" s="3" t="s">
        <v>246</v>
      </c>
      <c r="C117" s="36">
        <v>5</v>
      </c>
      <c r="D117" s="42">
        <v>5</v>
      </c>
      <c r="E117" s="42">
        <v>5</v>
      </c>
      <c r="F117" s="52">
        <f t="shared" si="11"/>
        <v>0</v>
      </c>
      <c r="G117" s="59">
        <f t="shared" si="12"/>
        <v>0</v>
      </c>
      <c r="I117" s="45" t="s">
        <v>57</v>
      </c>
      <c r="J117" s="26" t="s">
        <v>16</v>
      </c>
      <c r="K117" s="26">
        <v>5</v>
      </c>
      <c r="L117" s="27">
        <f t="shared" si="9"/>
        <v>0</v>
      </c>
    </row>
    <row r="118" spans="1:12" x14ac:dyDescent="0.25">
      <c r="A118" s="10" t="s">
        <v>4</v>
      </c>
      <c r="B118" s="10" t="s">
        <v>239</v>
      </c>
      <c r="C118" s="47">
        <v>4</v>
      </c>
      <c r="D118" s="43">
        <v>3</v>
      </c>
      <c r="E118" s="43">
        <v>5</v>
      </c>
      <c r="F118" s="54">
        <f t="shared" si="11"/>
        <v>2</v>
      </c>
      <c r="G118" s="57">
        <f t="shared" si="12"/>
        <v>-0.25</v>
      </c>
      <c r="I118" s="45" t="s">
        <v>152</v>
      </c>
      <c r="J118" s="26" t="s">
        <v>4</v>
      </c>
      <c r="K118" s="26">
        <v>5</v>
      </c>
      <c r="L118" s="27">
        <f t="shared" si="9"/>
        <v>0</v>
      </c>
    </row>
    <row r="119" spans="1:12" x14ac:dyDescent="0.25">
      <c r="A119" s="3" t="s">
        <v>72</v>
      </c>
      <c r="B119" s="3" t="s">
        <v>202</v>
      </c>
      <c r="C119" s="19">
        <v>3</v>
      </c>
      <c r="D119" s="38">
        <v>6</v>
      </c>
      <c r="E119" s="38">
        <v>4</v>
      </c>
      <c r="F119" s="58">
        <f t="shared" si="11"/>
        <v>-2</v>
      </c>
      <c r="G119" s="53">
        <f t="shared" si="12"/>
        <v>1</v>
      </c>
      <c r="I119" s="45" t="s">
        <v>16</v>
      </c>
      <c r="J119" s="26" t="s">
        <v>72</v>
      </c>
      <c r="K119" s="26">
        <v>4</v>
      </c>
      <c r="L119" s="27">
        <f t="shared" si="9"/>
        <v>0</v>
      </c>
    </row>
    <row r="120" spans="1:12" x14ac:dyDescent="0.25">
      <c r="A120" s="10" t="s">
        <v>137</v>
      </c>
      <c r="B120" s="10" t="s">
        <v>224</v>
      </c>
      <c r="C120" s="22">
        <v>4</v>
      </c>
      <c r="D120" s="41">
        <v>4</v>
      </c>
      <c r="E120" s="41">
        <v>4</v>
      </c>
      <c r="F120" s="54">
        <f t="shared" si="11"/>
        <v>0</v>
      </c>
      <c r="G120" s="55">
        <f t="shared" si="12"/>
        <v>0</v>
      </c>
      <c r="I120" s="45" t="s">
        <v>337</v>
      </c>
      <c r="J120" s="26" t="s">
        <v>137</v>
      </c>
      <c r="K120" s="26">
        <v>4</v>
      </c>
      <c r="L120" s="27">
        <f t="shared" si="9"/>
        <v>0</v>
      </c>
    </row>
    <row r="121" spans="1:12" x14ac:dyDescent="0.25">
      <c r="A121" s="3" t="s">
        <v>151</v>
      </c>
      <c r="B121" s="3" t="s">
        <v>233</v>
      </c>
      <c r="C121" s="19">
        <v>4</v>
      </c>
      <c r="D121" s="38">
        <v>4</v>
      </c>
      <c r="E121" s="38">
        <v>4</v>
      </c>
      <c r="F121" s="52">
        <f t="shared" si="11"/>
        <v>0</v>
      </c>
      <c r="G121" s="53">
        <f t="shared" si="12"/>
        <v>0</v>
      </c>
      <c r="I121" s="45" t="s">
        <v>58</v>
      </c>
      <c r="J121" s="26" t="s">
        <v>151</v>
      </c>
      <c r="K121" s="26">
        <v>4</v>
      </c>
      <c r="L121" s="27">
        <f t="shared" si="9"/>
        <v>0</v>
      </c>
    </row>
    <row r="122" spans="1:12" x14ac:dyDescent="0.25">
      <c r="A122" s="10" t="s">
        <v>153</v>
      </c>
      <c r="B122" s="10" t="s">
        <v>221</v>
      </c>
      <c r="C122" s="46">
        <v>4</v>
      </c>
      <c r="D122" s="41">
        <v>4</v>
      </c>
      <c r="E122" s="41">
        <v>4</v>
      </c>
      <c r="F122" s="54">
        <f t="shared" si="11"/>
        <v>0</v>
      </c>
      <c r="G122" s="55">
        <f t="shared" si="12"/>
        <v>0</v>
      </c>
      <c r="I122" s="45" t="s">
        <v>71</v>
      </c>
      <c r="J122" s="26" t="s">
        <v>153</v>
      </c>
      <c r="K122" s="26">
        <v>4</v>
      </c>
      <c r="L122" s="27">
        <f t="shared" si="9"/>
        <v>0</v>
      </c>
    </row>
    <row r="123" spans="1:12" x14ac:dyDescent="0.25">
      <c r="A123" s="4" t="s">
        <v>58</v>
      </c>
      <c r="B123" s="40" t="s">
        <v>330</v>
      </c>
      <c r="C123" s="19">
        <v>3</v>
      </c>
      <c r="D123" s="38">
        <v>4</v>
      </c>
      <c r="E123" s="38">
        <v>4</v>
      </c>
      <c r="F123" s="52">
        <f t="shared" si="11"/>
        <v>0</v>
      </c>
      <c r="G123" s="53">
        <f>D123/C123-1</f>
        <v>0.33333333333333326</v>
      </c>
      <c r="I123" s="45" t="s">
        <v>159</v>
      </c>
      <c r="J123" s="26" t="s">
        <v>58</v>
      </c>
      <c r="K123" s="26">
        <v>4</v>
      </c>
      <c r="L123" s="27">
        <f t="shared" si="9"/>
        <v>0</v>
      </c>
    </row>
    <row r="124" spans="1:12" x14ac:dyDescent="0.25">
      <c r="A124" s="10" t="s">
        <v>81</v>
      </c>
      <c r="B124" s="10" t="s">
        <v>279</v>
      </c>
      <c r="C124" s="46">
        <v>6</v>
      </c>
      <c r="D124" s="41">
        <v>4</v>
      </c>
      <c r="E124" s="41">
        <v>1</v>
      </c>
      <c r="F124" s="56">
        <f t="shared" si="11"/>
        <v>-3</v>
      </c>
      <c r="G124" s="57">
        <f t="shared" si="12"/>
        <v>-0.33333333333333337</v>
      </c>
      <c r="I124" s="45" t="s">
        <v>98</v>
      </c>
      <c r="J124" s="26" t="s">
        <v>81</v>
      </c>
      <c r="K124" s="26">
        <v>1</v>
      </c>
      <c r="L124" s="27">
        <f t="shared" si="9"/>
        <v>0</v>
      </c>
    </row>
    <row r="125" spans="1:12" x14ac:dyDescent="0.25">
      <c r="A125" s="3" t="s">
        <v>157</v>
      </c>
      <c r="B125" s="3" t="s">
        <v>244</v>
      </c>
      <c r="C125" s="19">
        <v>1</v>
      </c>
      <c r="D125" s="38">
        <v>4</v>
      </c>
      <c r="E125" s="38">
        <v>4</v>
      </c>
      <c r="F125" s="52">
        <f t="shared" si="11"/>
        <v>0</v>
      </c>
      <c r="G125" s="53">
        <f t="shared" si="12"/>
        <v>3</v>
      </c>
      <c r="I125" s="45" t="s">
        <v>157</v>
      </c>
      <c r="J125" s="26" t="s">
        <v>157</v>
      </c>
      <c r="K125" s="26">
        <v>4</v>
      </c>
      <c r="L125" s="27">
        <f t="shared" si="9"/>
        <v>0</v>
      </c>
    </row>
    <row r="126" spans="1:12" x14ac:dyDescent="0.25">
      <c r="A126" s="10" t="s">
        <v>337</v>
      </c>
      <c r="B126" s="10" t="s">
        <v>338</v>
      </c>
      <c r="C126" s="46">
        <v>0</v>
      </c>
      <c r="D126" s="41">
        <v>4</v>
      </c>
      <c r="E126" s="41">
        <v>4</v>
      </c>
      <c r="F126" s="54">
        <f t="shared" si="11"/>
        <v>0</v>
      </c>
      <c r="G126" s="55"/>
      <c r="I126" s="45" t="s">
        <v>151</v>
      </c>
      <c r="J126" s="26" t="s">
        <v>337</v>
      </c>
      <c r="K126" s="26">
        <v>4</v>
      </c>
      <c r="L126" s="27">
        <f t="shared" si="9"/>
        <v>0</v>
      </c>
    </row>
    <row r="127" spans="1:12" x14ac:dyDescent="0.25">
      <c r="A127" s="3" t="s">
        <v>71</v>
      </c>
      <c r="B127" s="3" t="s">
        <v>331</v>
      </c>
      <c r="C127" s="19">
        <v>2</v>
      </c>
      <c r="D127" s="38">
        <v>3</v>
      </c>
      <c r="E127" s="38">
        <v>4</v>
      </c>
      <c r="F127" s="52">
        <f t="shared" si="11"/>
        <v>1</v>
      </c>
      <c r="G127" s="53">
        <f t="shared" ref="G127:G132" si="13">D127/C127-1</f>
        <v>0.5</v>
      </c>
      <c r="I127" s="45" t="s">
        <v>153</v>
      </c>
      <c r="J127" s="26" t="s">
        <v>71</v>
      </c>
      <c r="K127" s="26">
        <v>4</v>
      </c>
      <c r="L127" s="27">
        <f t="shared" si="9"/>
        <v>0</v>
      </c>
    </row>
    <row r="128" spans="1:12" x14ac:dyDescent="0.25">
      <c r="A128" s="10" t="s">
        <v>98</v>
      </c>
      <c r="B128" s="10" t="s">
        <v>286</v>
      </c>
      <c r="C128" s="46">
        <v>5</v>
      </c>
      <c r="D128" s="41">
        <v>3</v>
      </c>
      <c r="E128" s="41">
        <v>4</v>
      </c>
      <c r="F128" s="54">
        <f t="shared" si="11"/>
        <v>1</v>
      </c>
      <c r="G128" s="57">
        <f t="shared" si="13"/>
        <v>-0.4</v>
      </c>
      <c r="I128" s="45" t="s">
        <v>137</v>
      </c>
      <c r="J128" s="26" t="s">
        <v>98</v>
      </c>
      <c r="K128" s="26">
        <v>4</v>
      </c>
      <c r="L128" s="27">
        <f t="shared" si="9"/>
        <v>0</v>
      </c>
    </row>
    <row r="129" spans="1:14" x14ac:dyDescent="0.25">
      <c r="A129" s="3" t="s">
        <v>159</v>
      </c>
      <c r="B129" s="5" t="s">
        <v>332</v>
      </c>
      <c r="C129" s="19">
        <v>1</v>
      </c>
      <c r="D129" s="38">
        <v>1</v>
      </c>
      <c r="E129" s="38">
        <v>4</v>
      </c>
      <c r="F129" s="52">
        <f t="shared" si="11"/>
        <v>3</v>
      </c>
      <c r="G129" s="53">
        <f t="shared" si="13"/>
        <v>0</v>
      </c>
      <c r="I129" s="45" t="s">
        <v>81</v>
      </c>
      <c r="J129" s="26" t="s">
        <v>159</v>
      </c>
      <c r="K129" s="26">
        <v>4</v>
      </c>
      <c r="L129" s="27">
        <f t="shared" si="9"/>
        <v>0</v>
      </c>
      <c r="N129" s="1"/>
    </row>
    <row r="130" spans="1:14" x14ac:dyDescent="0.25">
      <c r="A130" s="10" t="s">
        <v>23</v>
      </c>
      <c r="B130" s="10" t="s">
        <v>250</v>
      </c>
      <c r="C130" s="46">
        <v>4</v>
      </c>
      <c r="D130" s="41">
        <v>5</v>
      </c>
      <c r="E130" s="41">
        <v>3</v>
      </c>
      <c r="F130" s="56">
        <f t="shared" si="11"/>
        <v>-2</v>
      </c>
      <c r="G130" s="55">
        <f t="shared" si="13"/>
        <v>0.25</v>
      </c>
      <c r="I130" s="45" t="s">
        <v>55</v>
      </c>
      <c r="J130" s="26" t="s">
        <v>23</v>
      </c>
      <c r="K130" s="26">
        <v>3</v>
      </c>
      <c r="L130" s="27">
        <f t="shared" si="9"/>
        <v>0</v>
      </c>
    </row>
    <row r="131" spans="1:14" x14ac:dyDescent="0.25">
      <c r="A131" s="3" t="s">
        <v>95</v>
      </c>
      <c r="B131" s="3" t="s">
        <v>284</v>
      </c>
      <c r="C131" s="19">
        <v>3</v>
      </c>
      <c r="D131" s="38">
        <v>3</v>
      </c>
      <c r="E131" s="38">
        <v>3</v>
      </c>
      <c r="F131" s="52">
        <f t="shared" si="11"/>
        <v>0</v>
      </c>
      <c r="G131" s="53">
        <f t="shared" si="13"/>
        <v>0</v>
      </c>
      <c r="I131" s="45" t="s">
        <v>23</v>
      </c>
      <c r="J131" s="26" t="s">
        <v>95</v>
      </c>
      <c r="K131" s="26">
        <v>3</v>
      </c>
      <c r="L131" s="27">
        <f t="shared" si="9"/>
        <v>0</v>
      </c>
    </row>
    <row r="132" spans="1:14" x14ac:dyDescent="0.25">
      <c r="A132" s="10" t="s">
        <v>55</v>
      </c>
      <c r="B132" s="11" t="s">
        <v>272</v>
      </c>
      <c r="C132" s="46">
        <v>3</v>
      </c>
      <c r="D132" s="41">
        <v>3</v>
      </c>
      <c r="E132" s="41">
        <v>3</v>
      </c>
      <c r="F132" s="54">
        <f t="shared" si="11"/>
        <v>0</v>
      </c>
      <c r="G132" s="55">
        <f t="shared" si="13"/>
        <v>0</v>
      </c>
      <c r="I132" s="45" t="s">
        <v>113</v>
      </c>
      <c r="J132" s="26" t="s">
        <v>55</v>
      </c>
      <c r="K132" s="26">
        <v>3</v>
      </c>
      <c r="L132" s="27">
        <f t="shared" si="9"/>
        <v>0</v>
      </c>
    </row>
    <row r="133" spans="1:14" x14ac:dyDescent="0.25">
      <c r="A133" s="3" t="s">
        <v>131</v>
      </c>
      <c r="B133" s="5" t="s">
        <v>328</v>
      </c>
      <c r="C133" s="19">
        <v>0</v>
      </c>
      <c r="D133" s="38">
        <v>3</v>
      </c>
      <c r="E133" s="38">
        <v>3</v>
      </c>
      <c r="F133" s="52">
        <f t="shared" ref="F133:F165" si="14">E133-D133</f>
        <v>0</v>
      </c>
      <c r="G133" s="59"/>
      <c r="I133" s="45" t="s">
        <v>90</v>
      </c>
      <c r="J133" s="26" t="s">
        <v>131</v>
      </c>
      <c r="K133" s="26">
        <v>3</v>
      </c>
      <c r="L133" s="27">
        <f t="shared" si="9"/>
        <v>0</v>
      </c>
      <c r="N133" s="1"/>
    </row>
    <row r="134" spans="1:14" x14ac:dyDescent="0.25">
      <c r="A134" s="10" t="s">
        <v>142</v>
      </c>
      <c r="B134" s="11" t="s">
        <v>329</v>
      </c>
      <c r="C134" s="46">
        <v>3</v>
      </c>
      <c r="D134" s="41">
        <v>3</v>
      </c>
      <c r="E134" s="41">
        <v>3</v>
      </c>
      <c r="F134" s="54">
        <f t="shared" si="14"/>
        <v>0</v>
      </c>
      <c r="G134" s="55">
        <f>D134/C134-1</f>
        <v>0</v>
      </c>
      <c r="I134" s="45" t="s">
        <v>61</v>
      </c>
      <c r="J134" s="26" t="s">
        <v>142</v>
      </c>
      <c r="K134" s="26">
        <v>3</v>
      </c>
      <c r="L134" s="27">
        <f t="shared" ref="L134:L164" si="15">K134-E134</f>
        <v>0</v>
      </c>
      <c r="N134" s="1"/>
    </row>
    <row r="135" spans="1:14" x14ac:dyDescent="0.25">
      <c r="A135" s="4" t="s">
        <v>61</v>
      </c>
      <c r="B135" s="4" t="s">
        <v>209</v>
      </c>
      <c r="C135" s="19">
        <v>4</v>
      </c>
      <c r="D135" s="38">
        <v>3</v>
      </c>
      <c r="E135" s="38">
        <v>3</v>
      </c>
      <c r="F135" s="52">
        <f t="shared" si="14"/>
        <v>0</v>
      </c>
      <c r="G135" s="59">
        <f>D135/C135-1</f>
        <v>-0.25</v>
      </c>
      <c r="I135" s="45" t="s">
        <v>101</v>
      </c>
      <c r="J135" s="26" t="s">
        <v>61</v>
      </c>
      <c r="K135" s="26">
        <v>3</v>
      </c>
      <c r="L135" s="27">
        <f t="shared" si="15"/>
        <v>0</v>
      </c>
      <c r="N135" s="1"/>
    </row>
    <row r="136" spans="1:14" x14ac:dyDescent="0.25">
      <c r="A136" s="10" t="s">
        <v>90</v>
      </c>
      <c r="B136" s="11" t="s">
        <v>282</v>
      </c>
      <c r="C136" s="46">
        <v>4</v>
      </c>
      <c r="D136" s="41">
        <v>2</v>
      </c>
      <c r="E136" s="41">
        <v>3</v>
      </c>
      <c r="F136" s="54">
        <f t="shared" si="14"/>
        <v>1</v>
      </c>
      <c r="G136" s="57">
        <f>D136/C136-1</f>
        <v>-0.5</v>
      </c>
      <c r="I136" s="45" t="s">
        <v>142</v>
      </c>
      <c r="J136" s="26" t="s">
        <v>90</v>
      </c>
      <c r="K136" s="26">
        <v>3</v>
      </c>
      <c r="L136" s="27">
        <f t="shared" si="15"/>
        <v>0</v>
      </c>
    </row>
    <row r="137" spans="1:14" x14ac:dyDescent="0.25">
      <c r="A137" s="3" t="s">
        <v>101</v>
      </c>
      <c r="B137" s="3" t="s">
        <v>288</v>
      </c>
      <c r="C137" s="19">
        <v>0</v>
      </c>
      <c r="D137" s="38">
        <v>2</v>
      </c>
      <c r="E137" s="38">
        <v>3</v>
      </c>
      <c r="F137" s="52">
        <f t="shared" si="14"/>
        <v>1</v>
      </c>
      <c r="G137" s="53"/>
      <c r="I137" s="45" t="s">
        <v>131</v>
      </c>
      <c r="J137" s="26" t="s">
        <v>101</v>
      </c>
      <c r="K137" s="26">
        <v>3</v>
      </c>
      <c r="L137" s="27">
        <f t="shared" si="15"/>
        <v>0</v>
      </c>
    </row>
    <row r="138" spans="1:14" x14ac:dyDescent="0.25">
      <c r="A138" s="10" t="s">
        <v>113</v>
      </c>
      <c r="B138" s="11" t="s">
        <v>327</v>
      </c>
      <c r="C138" s="46">
        <v>3</v>
      </c>
      <c r="D138" s="41">
        <v>3</v>
      </c>
      <c r="E138" s="41">
        <v>2</v>
      </c>
      <c r="F138" s="56">
        <f t="shared" si="14"/>
        <v>-1</v>
      </c>
      <c r="G138" s="55">
        <f t="shared" ref="G138:G149" si="16">D138/C138-1</f>
        <v>0</v>
      </c>
      <c r="I138" s="45" t="s">
        <v>95</v>
      </c>
      <c r="J138" s="26" t="s">
        <v>113</v>
      </c>
      <c r="K138" s="26">
        <v>2</v>
      </c>
      <c r="L138" s="27">
        <f t="shared" si="15"/>
        <v>0</v>
      </c>
    </row>
    <row r="139" spans="1:14" x14ac:dyDescent="0.25">
      <c r="A139" s="3" t="s">
        <v>143</v>
      </c>
      <c r="B139" s="3" t="s">
        <v>201</v>
      </c>
      <c r="C139" s="19">
        <v>5</v>
      </c>
      <c r="D139" s="38">
        <v>2</v>
      </c>
      <c r="E139" s="38">
        <v>2</v>
      </c>
      <c r="F139" s="52">
        <f t="shared" si="14"/>
        <v>0</v>
      </c>
      <c r="G139" s="59">
        <f t="shared" si="16"/>
        <v>-0.6</v>
      </c>
      <c r="I139" s="45" t="s">
        <v>78</v>
      </c>
      <c r="J139" s="26" t="s">
        <v>143</v>
      </c>
      <c r="K139" s="26">
        <v>2</v>
      </c>
      <c r="L139" s="27">
        <f t="shared" si="15"/>
        <v>0</v>
      </c>
    </row>
    <row r="140" spans="1:14" x14ac:dyDescent="0.25">
      <c r="A140" s="10" t="s">
        <v>134</v>
      </c>
      <c r="B140" s="11" t="s">
        <v>304</v>
      </c>
      <c r="C140" s="46">
        <v>1</v>
      </c>
      <c r="D140" s="41">
        <v>2</v>
      </c>
      <c r="E140" s="41">
        <v>2</v>
      </c>
      <c r="F140" s="54">
        <f t="shared" si="14"/>
        <v>0</v>
      </c>
      <c r="G140" s="55">
        <f t="shared" si="16"/>
        <v>1</v>
      </c>
      <c r="I140" s="45" t="s">
        <v>118</v>
      </c>
      <c r="J140" s="26" t="s">
        <v>134</v>
      </c>
      <c r="K140" s="26">
        <v>2</v>
      </c>
      <c r="L140" s="27">
        <f t="shared" si="15"/>
        <v>0</v>
      </c>
    </row>
    <row r="141" spans="1:14" x14ac:dyDescent="0.25">
      <c r="A141" s="3" t="s">
        <v>78</v>
      </c>
      <c r="B141" s="3" t="s">
        <v>277</v>
      </c>
      <c r="C141" s="19">
        <v>2</v>
      </c>
      <c r="D141" s="38">
        <v>4</v>
      </c>
      <c r="E141" s="38">
        <v>1</v>
      </c>
      <c r="F141" s="58">
        <f t="shared" si="14"/>
        <v>-3</v>
      </c>
      <c r="G141" s="53">
        <f t="shared" si="16"/>
        <v>1</v>
      </c>
      <c r="I141" s="45" t="s">
        <v>134</v>
      </c>
      <c r="J141" s="26" t="s">
        <v>78</v>
      </c>
      <c r="K141" s="26">
        <v>1</v>
      </c>
      <c r="L141" s="27">
        <f t="shared" si="15"/>
        <v>0</v>
      </c>
    </row>
    <row r="142" spans="1:14" x14ac:dyDescent="0.25">
      <c r="A142" s="10" t="s">
        <v>21</v>
      </c>
      <c r="B142" s="10" t="s">
        <v>248</v>
      </c>
      <c r="C142" s="47">
        <v>2</v>
      </c>
      <c r="D142" s="43">
        <v>2</v>
      </c>
      <c r="E142" s="43">
        <v>2</v>
      </c>
      <c r="F142" s="54">
        <f t="shared" si="14"/>
        <v>0</v>
      </c>
      <c r="G142" s="55">
        <f t="shared" si="16"/>
        <v>0</v>
      </c>
      <c r="I142" s="45" t="s">
        <v>155</v>
      </c>
      <c r="J142" s="26" t="s">
        <v>21</v>
      </c>
      <c r="K142" s="26">
        <v>2</v>
      </c>
      <c r="L142" s="27">
        <f t="shared" si="15"/>
        <v>0</v>
      </c>
    </row>
    <row r="143" spans="1:14" x14ac:dyDescent="0.25">
      <c r="A143" s="3" t="s">
        <v>91</v>
      </c>
      <c r="B143" s="5" t="s">
        <v>333</v>
      </c>
      <c r="C143" s="19">
        <v>4</v>
      </c>
      <c r="D143" s="38">
        <v>2</v>
      </c>
      <c r="E143" s="38">
        <v>2</v>
      </c>
      <c r="F143" s="52">
        <f t="shared" si="14"/>
        <v>0</v>
      </c>
      <c r="G143" s="59">
        <f t="shared" si="16"/>
        <v>-0.5</v>
      </c>
      <c r="I143" s="45" t="s">
        <v>143</v>
      </c>
      <c r="J143" s="26" t="s">
        <v>91</v>
      </c>
      <c r="K143" s="26">
        <v>2</v>
      </c>
      <c r="L143" s="27">
        <f t="shared" si="15"/>
        <v>0</v>
      </c>
    </row>
    <row r="144" spans="1:14" x14ac:dyDescent="0.25">
      <c r="A144" s="10" t="s">
        <v>125</v>
      </c>
      <c r="B144" s="11" t="s">
        <v>299</v>
      </c>
      <c r="C144" s="46">
        <v>2</v>
      </c>
      <c r="D144" s="41">
        <v>2</v>
      </c>
      <c r="E144" s="41">
        <v>2</v>
      </c>
      <c r="F144" s="54">
        <f t="shared" si="14"/>
        <v>0</v>
      </c>
      <c r="G144" s="55">
        <f t="shared" si="16"/>
        <v>0</v>
      </c>
      <c r="I144" s="45" t="s">
        <v>125</v>
      </c>
      <c r="J144" s="26" t="s">
        <v>125</v>
      </c>
      <c r="K144" s="26">
        <v>2</v>
      </c>
      <c r="L144" s="27">
        <f t="shared" si="15"/>
        <v>0</v>
      </c>
    </row>
    <row r="145" spans="1:14" x14ac:dyDescent="0.25">
      <c r="A145" s="3" t="s">
        <v>132</v>
      </c>
      <c r="B145" s="5" t="s">
        <v>303</v>
      </c>
      <c r="C145" s="19">
        <v>2</v>
      </c>
      <c r="D145" s="38">
        <v>2</v>
      </c>
      <c r="E145" s="38">
        <v>2</v>
      </c>
      <c r="F145" s="52">
        <f t="shared" si="14"/>
        <v>0</v>
      </c>
      <c r="G145" s="53">
        <f t="shared" si="16"/>
        <v>0</v>
      </c>
      <c r="I145" s="45" t="s">
        <v>21</v>
      </c>
      <c r="J145" s="26" t="s">
        <v>132</v>
      </c>
      <c r="K145" s="26">
        <v>2</v>
      </c>
      <c r="L145" s="27">
        <f t="shared" si="15"/>
        <v>0</v>
      </c>
    </row>
    <row r="146" spans="1:14" x14ac:dyDescent="0.25">
      <c r="A146" s="10" t="s">
        <v>5</v>
      </c>
      <c r="B146" s="10" t="s">
        <v>240</v>
      </c>
      <c r="C146" s="47">
        <v>1</v>
      </c>
      <c r="D146" s="43">
        <v>2</v>
      </c>
      <c r="E146" s="43">
        <v>2</v>
      </c>
      <c r="F146" s="54">
        <f t="shared" si="14"/>
        <v>0</v>
      </c>
      <c r="G146" s="55">
        <f t="shared" si="16"/>
        <v>1</v>
      </c>
      <c r="I146" s="45" t="s">
        <v>132</v>
      </c>
      <c r="J146" s="26" t="s">
        <v>5</v>
      </c>
      <c r="K146" s="26">
        <v>2</v>
      </c>
      <c r="L146" s="27">
        <f t="shared" si="15"/>
        <v>0</v>
      </c>
    </row>
    <row r="147" spans="1:14" x14ac:dyDescent="0.25">
      <c r="A147" s="3" t="s">
        <v>118</v>
      </c>
      <c r="B147" s="5" t="s">
        <v>295</v>
      </c>
      <c r="C147" s="19">
        <v>1</v>
      </c>
      <c r="D147" s="38">
        <v>2</v>
      </c>
      <c r="E147" s="38">
        <v>2</v>
      </c>
      <c r="F147" s="52">
        <f t="shared" si="14"/>
        <v>0</v>
      </c>
      <c r="G147" s="53">
        <f t="shared" si="16"/>
        <v>1</v>
      </c>
      <c r="I147" s="45" t="s">
        <v>48</v>
      </c>
      <c r="J147" s="26" t="s">
        <v>118</v>
      </c>
      <c r="K147" s="26">
        <v>2</v>
      </c>
      <c r="L147" s="27">
        <f t="shared" si="15"/>
        <v>0</v>
      </c>
    </row>
    <row r="148" spans="1:14" x14ac:dyDescent="0.25">
      <c r="A148" s="10" t="s">
        <v>48</v>
      </c>
      <c r="B148" s="11" t="s">
        <v>265</v>
      </c>
      <c r="C148" s="46">
        <v>1</v>
      </c>
      <c r="D148" s="41">
        <v>2</v>
      </c>
      <c r="E148" s="41">
        <v>2</v>
      </c>
      <c r="F148" s="54">
        <f t="shared" si="14"/>
        <v>0</v>
      </c>
      <c r="G148" s="55">
        <f t="shared" si="16"/>
        <v>1</v>
      </c>
      <c r="I148" s="45" t="s">
        <v>91</v>
      </c>
      <c r="J148" s="26" t="s">
        <v>48</v>
      </c>
      <c r="K148" s="26">
        <v>2</v>
      </c>
      <c r="L148" s="27">
        <f t="shared" si="15"/>
        <v>0</v>
      </c>
    </row>
    <row r="149" spans="1:14" x14ac:dyDescent="0.25">
      <c r="A149" s="3" t="s">
        <v>155</v>
      </c>
      <c r="B149" s="3" t="s">
        <v>308</v>
      </c>
      <c r="C149" s="19">
        <v>1</v>
      </c>
      <c r="D149" s="38">
        <v>1</v>
      </c>
      <c r="E149" s="38">
        <v>2</v>
      </c>
      <c r="F149" s="52">
        <f t="shared" si="14"/>
        <v>1</v>
      </c>
      <c r="G149" s="53">
        <f t="shared" si="16"/>
        <v>0</v>
      </c>
      <c r="I149" s="45" t="s">
        <v>5</v>
      </c>
      <c r="J149" s="26" t="s">
        <v>155</v>
      </c>
      <c r="K149" s="26">
        <v>2</v>
      </c>
      <c r="L149" s="27">
        <f t="shared" si="15"/>
        <v>0</v>
      </c>
    </row>
    <row r="150" spans="1:14" x14ac:dyDescent="0.25">
      <c r="A150" s="10" t="s">
        <v>35</v>
      </c>
      <c r="B150" s="10" t="s">
        <v>257</v>
      </c>
      <c r="C150" s="46">
        <v>1</v>
      </c>
      <c r="D150" s="41">
        <v>2</v>
      </c>
      <c r="E150" s="41">
        <v>1</v>
      </c>
      <c r="F150" s="56">
        <f t="shared" si="14"/>
        <v>-1</v>
      </c>
      <c r="G150" s="55"/>
      <c r="I150" s="45" t="s">
        <v>35</v>
      </c>
      <c r="J150" s="26" t="s">
        <v>35</v>
      </c>
      <c r="K150" s="26">
        <v>1</v>
      </c>
      <c r="L150" s="27">
        <f t="shared" si="15"/>
        <v>0</v>
      </c>
    </row>
    <row r="151" spans="1:14" x14ac:dyDescent="0.25">
      <c r="A151" s="3" t="s">
        <v>11</v>
      </c>
      <c r="B151" s="3" t="s">
        <v>242</v>
      </c>
      <c r="C151" s="19">
        <v>1</v>
      </c>
      <c r="D151" s="38">
        <v>1</v>
      </c>
      <c r="E151" s="38">
        <v>1</v>
      </c>
      <c r="F151" s="52">
        <f t="shared" si="14"/>
        <v>0</v>
      </c>
      <c r="G151" s="53">
        <f>D151/C151-1</f>
        <v>0</v>
      </c>
      <c r="I151" s="45" t="s">
        <v>1</v>
      </c>
      <c r="J151" s="26" t="s">
        <v>11</v>
      </c>
      <c r="K151" s="26">
        <v>1</v>
      </c>
      <c r="L151" s="27">
        <f t="shared" si="15"/>
        <v>0</v>
      </c>
    </row>
    <row r="152" spans="1:14" x14ac:dyDescent="0.25">
      <c r="A152" s="10" t="s">
        <v>322</v>
      </c>
      <c r="B152" s="10" t="s">
        <v>323</v>
      </c>
      <c r="C152" s="46">
        <v>0</v>
      </c>
      <c r="D152" s="41">
        <v>1</v>
      </c>
      <c r="E152" s="41">
        <v>1</v>
      </c>
      <c r="F152" s="54">
        <f t="shared" si="14"/>
        <v>0</v>
      </c>
      <c r="G152" s="55"/>
      <c r="I152" s="45" t="s">
        <v>335</v>
      </c>
      <c r="J152" s="26" t="s">
        <v>322</v>
      </c>
      <c r="K152" s="26">
        <v>1</v>
      </c>
      <c r="L152" s="27">
        <f t="shared" si="15"/>
        <v>0</v>
      </c>
    </row>
    <row r="153" spans="1:14" x14ac:dyDescent="0.25">
      <c r="A153" s="3" t="s">
        <v>15</v>
      </c>
      <c r="B153" s="3" t="s">
        <v>245</v>
      </c>
      <c r="C153" s="36">
        <v>1</v>
      </c>
      <c r="D153" s="42">
        <v>1</v>
      </c>
      <c r="E153" s="42">
        <v>1</v>
      </c>
      <c r="F153" s="52">
        <f t="shared" si="14"/>
        <v>0</v>
      </c>
      <c r="G153" s="53">
        <f>D153/C153-1</f>
        <v>0</v>
      </c>
      <c r="I153" s="45" t="s">
        <v>154</v>
      </c>
      <c r="J153" s="26" t="s">
        <v>15</v>
      </c>
      <c r="K153" s="26">
        <v>1</v>
      </c>
      <c r="L153" s="27">
        <f t="shared" si="15"/>
        <v>0</v>
      </c>
    </row>
    <row r="154" spans="1:14" x14ac:dyDescent="0.25">
      <c r="A154" s="10" t="s">
        <v>154</v>
      </c>
      <c r="B154" s="10" t="s">
        <v>266</v>
      </c>
      <c r="C154" s="46">
        <v>1</v>
      </c>
      <c r="D154" s="41">
        <v>1</v>
      </c>
      <c r="E154" s="41">
        <v>1</v>
      </c>
      <c r="F154" s="54">
        <f t="shared" si="14"/>
        <v>0</v>
      </c>
      <c r="G154" s="55">
        <f>D154/C154-1</f>
        <v>0</v>
      </c>
      <c r="I154" s="45" t="s">
        <v>18</v>
      </c>
      <c r="J154" s="26" t="s">
        <v>154</v>
      </c>
      <c r="K154" s="26">
        <v>1</v>
      </c>
      <c r="L154" s="27">
        <f t="shared" si="15"/>
        <v>0</v>
      </c>
    </row>
    <row r="155" spans="1:14" x14ac:dyDescent="0.25">
      <c r="A155" s="3" t="s">
        <v>79</v>
      </c>
      <c r="B155" s="5" t="s">
        <v>278</v>
      </c>
      <c r="C155" s="19">
        <v>1</v>
      </c>
      <c r="D155" s="38">
        <v>1</v>
      </c>
      <c r="E155" s="38">
        <v>1</v>
      </c>
      <c r="F155" s="52">
        <f t="shared" si="14"/>
        <v>0</v>
      </c>
      <c r="G155" s="53">
        <f>D155/C155-1</f>
        <v>0</v>
      </c>
      <c r="I155" s="45" t="s">
        <v>43</v>
      </c>
      <c r="J155" s="26" t="s">
        <v>79</v>
      </c>
      <c r="K155" s="26">
        <v>1</v>
      </c>
      <c r="L155" s="27">
        <f t="shared" si="15"/>
        <v>0</v>
      </c>
    </row>
    <row r="156" spans="1:14" x14ac:dyDescent="0.25">
      <c r="A156" s="10" t="s">
        <v>321</v>
      </c>
      <c r="B156" s="10" t="s">
        <v>324</v>
      </c>
      <c r="C156" s="46">
        <v>0</v>
      </c>
      <c r="D156" s="41">
        <v>1</v>
      </c>
      <c r="E156" s="41">
        <v>1</v>
      </c>
      <c r="F156" s="54">
        <f t="shared" si="14"/>
        <v>0</v>
      </c>
      <c r="G156" s="55"/>
      <c r="I156" s="45" t="s">
        <v>79</v>
      </c>
      <c r="J156" s="26" t="s">
        <v>321</v>
      </c>
      <c r="K156" s="26">
        <v>1</v>
      </c>
      <c r="L156" s="27">
        <f t="shared" si="15"/>
        <v>0</v>
      </c>
    </row>
    <row r="157" spans="1:14" x14ac:dyDescent="0.25">
      <c r="A157" s="3" t="s">
        <v>93</v>
      </c>
      <c r="B157" s="3" t="s">
        <v>283</v>
      </c>
      <c r="C157" s="19">
        <v>1</v>
      </c>
      <c r="D157" s="38">
        <v>1</v>
      </c>
      <c r="E157" s="38">
        <v>1</v>
      </c>
      <c r="F157" s="52">
        <f t="shared" si="14"/>
        <v>0</v>
      </c>
      <c r="G157" s="53">
        <f>D157/C157-1</f>
        <v>0</v>
      </c>
      <c r="I157" s="45" t="s">
        <v>15</v>
      </c>
      <c r="J157" s="26" t="s">
        <v>93</v>
      </c>
      <c r="K157" s="26">
        <v>1</v>
      </c>
      <c r="L157" s="27">
        <f t="shared" si="15"/>
        <v>0</v>
      </c>
    </row>
    <row r="158" spans="1:14" x14ac:dyDescent="0.25">
      <c r="A158" s="10" t="s">
        <v>29</v>
      </c>
      <c r="B158" s="11" t="s">
        <v>230</v>
      </c>
      <c r="C158" s="46">
        <v>1</v>
      </c>
      <c r="D158" s="41">
        <v>1</v>
      </c>
      <c r="E158" s="41">
        <v>1</v>
      </c>
      <c r="F158" s="54">
        <f t="shared" si="14"/>
        <v>0</v>
      </c>
      <c r="G158" s="55">
        <f>D158/C158-1</f>
        <v>0</v>
      </c>
      <c r="I158" s="45" t="s">
        <v>29</v>
      </c>
      <c r="J158" s="26" t="s">
        <v>29</v>
      </c>
      <c r="K158" s="26">
        <v>1</v>
      </c>
      <c r="L158" s="27">
        <f t="shared" si="15"/>
        <v>0</v>
      </c>
    </row>
    <row r="159" spans="1:14" x14ac:dyDescent="0.25">
      <c r="A159" s="3" t="s">
        <v>43</v>
      </c>
      <c r="B159" s="3" t="s">
        <v>325</v>
      </c>
      <c r="C159" s="19">
        <v>1</v>
      </c>
      <c r="D159" s="38">
        <v>1</v>
      </c>
      <c r="E159" s="38">
        <v>1</v>
      </c>
      <c r="F159" s="52">
        <f t="shared" si="14"/>
        <v>0</v>
      </c>
      <c r="G159" s="53">
        <f>D159/C159-1</f>
        <v>0</v>
      </c>
      <c r="I159" s="45" t="s">
        <v>93</v>
      </c>
      <c r="J159" s="26" t="s">
        <v>43</v>
      </c>
      <c r="K159" s="26">
        <v>1</v>
      </c>
      <c r="L159" s="27">
        <f t="shared" si="15"/>
        <v>0</v>
      </c>
      <c r="N159" s="1"/>
    </row>
    <row r="160" spans="1:14" x14ac:dyDescent="0.25">
      <c r="A160" s="10" t="s">
        <v>1</v>
      </c>
      <c r="B160" s="10" t="s">
        <v>309</v>
      </c>
      <c r="C160" s="46">
        <v>0</v>
      </c>
      <c r="D160" s="41">
        <v>1</v>
      </c>
      <c r="E160" s="41">
        <v>1</v>
      </c>
      <c r="F160" s="54">
        <f t="shared" si="14"/>
        <v>0</v>
      </c>
      <c r="G160" s="55"/>
      <c r="I160" s="45" t="s">
        <v>321</v>
      </c>
      <c r="J160" s="26" t="s">
        <v>1</v>
      </c>
      <c r="K160" s="26">
        <v>1</v>
      </c>
      <c r="L160" s="27">
        <f t="shared" si="15"/>
        <v>0</v>
      </c>
    </row>
    <row r="161" spans="1:15" x14ac:dyDescent="0.25">
      <c r="A161" s="3" t="s">
        <v>335</v>
      </c>
      <c r="B161" s="3" t="s">
        <v>336</v>
      </c>
      <c r="C161" s="19">
        <v>0</v>
      </c>
      <c r="D161" s="38">
        <v>1</v>
      </c>
      <c r="E161" s="38">
        <v>1</v>
      </c>
      <c r="F161" s="52">
        <f t="shared" si="14"/>
        <v>0</v>
      </c>
      <c r="G161" s="53"/>
      <c r="I161" s="45" t="s">
        <v>11</v>
      </c>
      <c r="J161" s="26" t="s">
        <v>335</v>
      </c>
      <c r="K161" s="26">
        <v>1</v>
      </c>
      <c r="L161" s="27">
        <f t="shared" si="15"/>
        <v>0</v>
      </c>
    </row>
    <row r="162" spans="1:15" x14ac:dyDescent="0.25">
      <c r="A162" s="10" t="s">
        <v>339</v>
      </c>
      <c r="B162" s="10" t="s">
        <v>341</v>
      </c>
      <c r="C162" s="46">
        <v>0</v>
      </c>
      <c r="D162" s="41">
        <v>0</v>
      </c>
      <c r="E162" s="41">
        <v>1</v>
      </c>
      <c r="F162" s="54">
        <f t="shared" si="14"/>
        <v>1</v>
      </c>
      <c r="G162" s="55"/>
      <c r="I162" s="45" t="s">
        <v>322</v>
      </c>
      <c r="J162" s="26" t="s">
        <v>339</v>
      </c>
      <c r="K162" s="26">
        <v>1</v>
      </c>
      <c r="L162" s="27">
        <f t="shared" si="15"/>
        <v>0</v>
      </c>
    </row>
    <row r="163" spans="1:15" x14ac:dyDescent="0.25">
      <c r="A163" s="3" t="s">
        <v>18</v>
      </c>
      <c r="B163" s="3" t="s">
        <v>247</v>
      </c>
      <c r="C163" s="36">
        <v>1</v>
      </c>
      <c r="D163" s="42">
        <v>0</v>
      </c>
      <c r="E163" s="42">
        <v>1</v>
      </c>
      <c r="F163" s="52">
        <f t="shared" si="14"/>
        <v>1</v>
      </c>
      <c r="G163" s="59"/>
      <c r="I163" s="26" t="s">
        <v>339</v>
      </c>
      <c r="J163" s="26" t="s">
        <v>18</v>
      </c>
      <c r="K163" s="26">
        <v>1</v>
      </c>
      <c r="L163" s="27">
        <f t="shared" si="15"/>
        <v>0</v>
      </c>
      <c r="M163" s="1"/>
    </row>
    <row r="164" spans="1:15" x14ac:dyDescent="0.25">
      <c r="A164" s="10" t="s">
        <v>342</v>
      </c>
      <c r="B164" s="10" t="s">
        <v>343</v>
      </c>
      <c r="C164" s="47">
        <v>0</v>
      </c>
      <c r="D164" s="43">
        <v>0</v>
      </c>
      <c r="E164" s="43">
        <v>1</v>
      </c>
      <c r="F164" s="54"/>
      <c r="G164" s="57"/>
      <c r="J164" s="26" t="s">
        <v>342</v>
      </c>
      <c r="K164" s="26">
        <v>1</v>
      </c>
      <c r="L164" s="27">
        <f t="shared" si="15"/>
        <v>0</v>
      </c>
      <c r="M164" s="1"/>
    </row>
    <row r="165" spans="1:15" x14ac:dyDescent="0.25">
      <c r="A165" s="3" t="s">
        <v>144</v>
      </c>
      <c r="B165" s="3" t="s">
        <v>305</v>
      </c>
      <c r="C165" s="19">
        <v>1</v>
      </c>
      <c r="D165" s="38">
        <v>1</v>
      </c>
      <c r="E165" s="38">
        <v>0</v>
      </c>
      <c r="F165" s="58">
        <f t="shared" si="14"/>
        <v>-1</v>
      </c>
      <c r="G165" s="53"/>
      <c r="M165" s="27"/>
    </row>
    <row r="166" spans="1:15" x14ac:dyDescent="0.25">
      <c r="A166" s="10" t="s">
        <v>37</v>
      </c>
      <c r="B166" s="10" t="s">
        <v>258</v>
      </c>
      <c r="C166" s="46">
        <v>1</v>
      </c>
      <c r="D166" s="41">
        <v>0</v>
      </c>
      <c r="E166" s="41">
        <v>0</v>
      </c>
      <c r="F166" s="54">
        <f t="shared" ref="F166:F171" si="17">E166-D166</f>
        <v>0</v>
      </c>
      <c r="G166" s="57"/>
      <c r="N166" s="1"/>
    </row>
    <row r="167" spans="1:15" x14ac:dyDescent="0.25">
      <c r="A167" s="3" t="s">
        <v>156</v>
      </c>
      <c r="B167" s="3" t="s">
        <v>267</v>
      </c>
      <c r="C167" s="19">
        <v>1</v>
      </c>
      <c r="D167" s="38">
        <v>0</v>
      </c>
      <c r="E167" s="38">
        <v>0</v>
      </c>
      <c r="F167" s="52">
        <f t="shared" si="17"/>
        <v>0</v>
      </c>
      <c r="G167" s="59"/>
      <c r="K167" s="27"/>
      <c r="N167" s="1"/>
    </row>
    <row r="168" spans="1:15" x14ac:dyDescent="0.25">
      <c r="A168" s="78" t="s">
        <v>314</v>
      </c>
      <c r="B168" s="78" t="s">
        <v>316</v>
      </c>
      <c r="C168" s="46">
        <v>1</v>
      </c>
      <c r="D168" s="41">
        <v>0</v>
      </c>
      <c r="E168" s="41">
        <v>0</v>
      </c>
      <c r="F168" s="54">
        <f t="shared" si="17"/>
        <v>0</v>
      </c>
      <c r="G168" s="57"/>
      <c r="K168" s="27"/>
      <c r="N168" s="1"/>
    </row>
    <row r="169" spans="1:15" x14ac:dyDescent="0.25">
      <c r="A169" s="3" t="s">
        <v>161</v>
      </c>
      <c r="B169" s="5" t="s">
        <v>293</v>
      </c>
      <c r="C169" s="19">
        <v>1</v>
      </c>
      <c r="D169" s="19">
        <v>0</v>
      </c>
      <c r="E169" s="19">
        <v>0</v>
      </c>
      <c r="F169" s="52">
        <f t="shared" si="17"/>
        <v>0</v>
      </c>
      <c r="G169" s="59"/>
      <c r="K169" s="27"/>
      <c r="N169" s="1"/>
    </row>
    <row r="170" spans="1:15" x14ac:dyDescent="0.25">
      <c r="A170" s="10" t="s">
        <v>160</v>
      </c>
      <c r="B170" s="10" t="s">
        <v>275</v>
      </c>
      <c r="C170" s="22">
        <v>1</v>
      </c>
      <c r="D170" s="46">
        <v>0</v>
      </c>
      <c r="E170" s="46">
        <v>0</v>
      </c>
      <c r="F170" s="54">
        <f t="shared" si="17"/>
        <v>0</v>
      </c>
      <c r="G170" s="57"/>
      <c r="H170" s="26"/>
      <c r="K170" s="27"/>
      <c r="N170" s="1"/>
    </row>
    <row r="171" spans="1:15" x14ac:dyDescent="0.25">
      <c r="A171" s="3" t="s">
        <v>128</v>
      </c>
      <c r="B171" s="5" t="s">
        <v>301</v>
      </c>
      <c r="C171" s="21">
        <v>1</v>
      </c>
      <c r="D171" s="19">
        <v>0</v>
      </c>
      <c r="E171" s="19">
        <v>0</v>
      </c>
      <c r="F171" s="52">
        <f t="shared" si="17"/>
        <v>0</v>
      </c>
      <c r="G171" s="59"/>
      <c r="H171" s="26"/>
      <c r="I171" s="27"/>
      <c r="K171" s="27"/>
      <c r="N171" s="1"/>
      <c r="O171" s="37"/>
    </row>
    <row r="172" spans="1:15" ht="16.5" customHeight="1" x14ac:dyDescent="0.25">
      <c r="A172" s="79"/>
      <c r="B172" s="79" t="s">
        <v>315</v>
      </c>
      <c r="C172" s="48">
        <f>SUM(C5:C171)</f>
        <v>44156</v>
      </c>
      <c r="D172" s="48">
        <f>SUM(D5:D171)</f>
        <v>49347</v>
      </c>
      <c r="E172" s="48">
        <f>SUM(E5:E171)</f>
        <v>50848</v>
      </c>
      <c r="F172" s="72">
        <f>E172-D172</f>
        <v>1501</v>
      </c>
      <c r="G172" s="73">
        <f>D172/C172-1</f>
        <v>0.11756046743364434</v>
      </c>
      <c r="H172" s="27">
        <f>D172-C172</f>
        <v>5191</v>
      </c>
      <c r="I172" s="27"/>
      <c r="K172" s="27"/>
      <c r="L172" s="27"/>
      <c r="N172" s="37"/>
      <c r="O172" s="37"/>
    </row>
    <row r="173" spans="1:15" ht="18" customHeight="1" x14ac:dyDescent="0.25">
      <c r="A173" s="80" t="s">
        <v>69</v>
      </c>
      <c r="B173" s="80" t="s">
        <v>307</v>
      </c>
      <c r="C173" s="23">
        <v>312518</v>
      </c>
      <c r="D173" s="23">
        <v>314535</v>
      </c>
      <c r="E173" s="23">
        <v>315706</v>
      </c>
      <c r="F173" s="70">
        <f t="shared" ref="F173" si="18">E173-D173</f>
        <v>1171</v>
      </c>
      <c r="G173" s="71">
        <f>D173/C173-1</f>
        <v>6.4540282479728095E-3</v>
      </c>
      <c r="H173" s="27"/>
      <c r="J173" s="26" t="s">
        <v>69</v>
      </c>
      <c r="K173" s="26">
        <v>315704</v>
      </c>
      <c r="N173" s="37"/>
      <c r="O173" s="37"/>
    </row>
    <row r="174" spans="1:15" ht="6.75" customHeight="1" x14ac:dyDescent="0.25">
      <c r="F174" s="52"/>
      <c r="G174" s="74"/>
      <c r="H174" s="27"/>
      <c r="N174" s="37"/>
      <c r="O174" s="37"/>
    </row>
    <row r="175" spans="1:15" ht="15.75" thickBot="1" x14ac:dyDescent="0.3">
      <c r="A175" s="24" t="s">
        <v>317</v>
      </c>
      <c r="B175" s="24"/>
      <c r="C175" s="16">
        <f t="shared" ref="C175" si="19">C172+C173</f>
        <v>356674</v>
      </c>
      <c r="D175" s="16">
        <f>D172+D173</f>
        <v>363882</v>
      </c>
      <c r="E175" s="16">
        <f>E172+E173</f>
        <v>366554</v>
      </c>
      <c r="F175" s="75">
        <f>E175-D175</f>
        <v>2672</v>
      </c>
      <c r="G175" s="76">
        <f>D175/C175-1</f>
        <v>2.0208930283676318E-2</v>
      </c>
      <c r="H175" s="27">
        <f t="shared" ref="H175" si="20">D175-C175</f>
        <v>7208</v>
      </c>
      <c r="N175" s="37"/>
      <c r="O175" s="37"/>
    </row>
    <row r="176" spans="1:15" ht="15.75" thickTop="1" x14ac:dyDescent="0.25">
      <c r="H176" s="26"/>
      <c r="N176" s="37"/>
      <c r="O176" s="37"/>
    </row>
    <row r="177" spans="1:15" x14ac:dyDescent="0.25">
      <c r="A177" s="7" t="s">
        <v>319</v>
      </c>
      <c r="H177" s="26"/>
      <c r="N177" s="37"/>
      <c r="O177" s="37"/>
    </row>
    <row r="178" spans="1:15" x14ac:dyDescent="0.25">
      <c r="A178" s="7" t="s">
        <v>344</v>
      </c>
      <c r="H178" s="26"/>
      <c r="N178" s="37"/>
      <c r="O178" s="37"/>
    </row>
    <row r="179" spans="1:15" x14ac:dyDescent="0.25">
      <c r="H179" s="26"/>
      <c r="N179" s="37"/>
      <c r="O179" s="37"/>
    </row>
    <row r="180" spans="1:15" x14ac:dyDescent="0.25">
      <c r="C180" s="44">
        <f t="shared" ref="C180:D180" si="21">C172/C175</f>
        <v>0.12379932375222191</v>
      </c>
      <c r="D180" s="44">
        <f t="shared" si="21"/>
        <v>0.13561264365920819</v>
      </c>
      <c r="E180" s="44"/>
      <c r="F180" s="35"/>
      <c r="G180" s="35"/>
      <c r="H180" s="26"/>
      <c r="N180" s="37"/>
      <c r="O180" s="37"/>
    </row>
    <row r="181" spans="1:15" x14ac:dyDescent="0.25">
      <c r="C181" s="34"/>
      <c r="D181" s="35"/>
      <c r="E181" s="35"/>
      <c r="F181" s="35"/>
      <c r="G181" s="35"/>
      <c r="H181" s="26"/>
      <c r="N181" s="37"/>
      <c r="O181" s="37"/>
    </row>
    <row r="182" spans="1:15" x14ac:dyDescent="0.25">
      <c r="C182" s="34"/>
      <c r="D182" s="35"/>
      <c r="E182" s="35"/>
      <c r="F182" s="35"/>
      <c r="G182" s="35"/>
      <c r="H182" s="26"/>
      <c r="N182" s="37"/>
      <c r="O182" s="37"/>
    </row>
    <row r="183" spans="1:15" x14ac:dyDescent="0.25">
      <c r="C183" s="34"/>
      <c r="D183" s="35"/>
      <c r="E183" s="35"/>
      <c r="F183" s="35"/>
      <c r="G183" s="35"/>
      <c r="H183" s="26"/>
      <c r="N183" s="37"/>
      <c r="O183" s="37"/>
    </row>
    <row r="184" spans="1:15" x14ac:dyDescent="0.25">
      <c r="C184" s="34"/>
      <c r="D184" s="35"/>
      <c r="E184" s="35"/>
      <c r="F184" s="35"/>
      <c r="G184" s="35"/>
      <c r="H184" s="26"/>
      <c r="N184" s="37"/>
      <c r="O184" s="37"/>
    </row>
    <row r="185" spans="1:15" x14ac:dyDescent="0.25">
      <c r="C185" s="34"/>
      <c r="D185" s="35"/>
      <c r="E185" s="35"/>
      <c r="F185" s="35"/>
      <c r="G185" s="35"/>
      <c r="H185" s="26"/>
    </row>
    <row r="186" spans="1:15" x14ac:dyDescent="0.25">
      <c r="C186" s="19"/>
      <c r="D186" s="33"/>
      <c r="E186" s="33"/>
      <c r="F186" s="33"/>
      <c r="G186" s="33"/>
      <c r="H186" s="3"/>
    </row>
    <row r="187" spans="1:15" x14ac:dyDescent="0.25">
      <c r="C187" s="19"/>
      <c r="D187" s="19"/>
      <c r="E187" s="19"/>
      <c r="F187" s="19"/>
      <c r="G187" s="19"/>
      <c r="H187" s="3"/>
    </row>
    <row r="188" spans="1:15" x14ac:dyDescent="0.25">
      <c r="C188" s="19"/>
      <c r="D188" s="19"/>
      <c r="E188" s="19"/>
      <c r="F188" s="19"/>
      <c r="G188" s="19"/>
      <c r="H188" s="3"/>
    </row>
    <row r="189" spans="1:15" x14ac:dyDescent="0.25">
      <c r="C189" s="19"/>
      <c r="D189" s="19"/>
      <c r="E189" s="19"/>
      <c r="F189" s="19"/>
      <c r="G189" s="19"/>
      <c r="H189" s="3"/>
    </row>
  </sheetData>
  <sortState ref="A5:G170">
    <sortCondition descending="1" ref="E5:E170"/>
  </sortState>
  <pageMargins left="0.7" right="0.7" top="0.75" bottom="0.75" header="0.3" footer="0.3"/>
  <pageSetup paperSize="9" orientation="portrait" r:id="rId1"/>
  <ignoredErrors>
    <ignoredError sqref="M5 M29 M13 M32 M45:M46 M31 M44 M51 M58 M64:M66 M69:M71 M86:M87 M89 M108 M18:M25 M37 M82:M84 M91" evalError="1"/>
    <ignoredError sqref="C172:E1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2020-06-15T10:27:12Z</dcterms:modified>
</cp:coreProperties>
</file>